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Users\Profiles\amisiniec\Desktop\FILOZOFIA\Modyfikacje programowe na 2023-24\Licencjat\"/>
    </mc:Choice>
  </mc:AlternateContent>
  <bookViews>
    <workbookView xWindow="0" yWindow="0" windowWidth="28800" windowHeight="12330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programu'!$A$1:$AD$90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2" l="1"/>
  <c r="G75" i="2"/>
  <c r="I75" i="2"/>
  <c r="L75" i="2"/>
  <c r="K75" i="2"/>
  <c r="J75" i="2"/>
  <c r="H45" i="2"/>
  <c r="F85" i="2" l="1"/>
  <c r="H28" i="2" l="1"/>
  <c r="I85" i="2"/>
  <c r="H87" i="2"/>
  <c r="H79" i="2"/>
  <c r="H80" i="2"/>
  <c r="H81" i="2"/>
  <c r="H82" i="2"/>
  <c r="H83" i="2"/>
  <c r="H84" i="2"/>
  <c r="H36" i="2"/>
  <c r="H37" i="2"/>
  <c r="H38" i="2"/>
  <c r="H39" i="2"/>
  <c r="H40" i="2"/>
  <c r="H41" i="2"/>
  <c r="H42" i="2"/>
  <c r="H43" i="2"/>
  <c r="H44" i="2"/>
  <c r="H46" i="2"/>
  <c r="H47" i="2"/>
  <c r="H48" i="2"/>
  <c r="H49" i="2"/>
  <c r="H50" i="2"/>
  <c r="I26" i="2" l="1"/>
  <c r="H59" i="2"/>
  <c r="H60" i="2"/>
  <c r="H61" i="2"/>
  <c r="H62" i="2"/>
  <c r="H63" i="2"/>
  <c r="H64" i="2"/>
  <c r="H65" i="2"/>
  <c r="G26" i="2"/>
  <c r="H74" i="2"/>
  <c r="H73" i="2"/>
  <c r="H72" i="2"/>
  <c r="H71" i="2"/>
  <c r="H69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G66" i="2"/>
  <c r="F66" i="2"/>
  <c r="H55" i="2"/>
  <c r="H54" i="2"/>
  <c r="J51" i="2"/>
  <c r="J85" i="2"/>
  <c r="J58" i="2"/>
  <c r="F29" i="2"/>
  <c r="G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F34" i="2"/>
  <c r="G34" i="2"/>
  <c r="I29" i="2"/>
  <c r="I34" i="2"/>
  <c r="H57" i="2"/>
  <c r="H56" i="2"/>
  <c r="H53" i="2"/>
  <c r="H52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F58" i="2"/>
  <c r="G58" i="2"/>
  <c r="I58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F51" i="2"/>
  <c r="G51" i="2"/>
  <c r="I51" i="2"/>
  <c r="P85" i="2"/>
  <c r="Q85" i="2"/>
  <c r="R85" i="2"/>
  <c r="S85" i="2"/>
  <c r="T85" i="2"/>
  <c r="U85" i="2"/>
  <c r="V85" i="2"/>
  <c r="W85" i="2"/>
  <c r="X85" i="2"/>
  <c r="Y85" i="2"/>
  <c r="Z85" i="2"/>
  <c r="AA85" i="2"/>
  <c r="P75" i="2"/>
  <c r="Q75" i="2"/>
  <c r="R75" i="2"/>
  <c r="S75" i="2"/>
  <c r="T75" i="2"/>
  <c r="U75" i="2"/>
  <c r="V75" i="2"/>
  <c r="W75" i="2"/>
  <c r="X75" i="2"/>
  <c r="Y75" i="2"/>
  <c r="Z75" i="2"/>
  <c r="AA75" i="2"/>
  <c r="M75" i="2"/>
  <c r="N75" i="2"/>
  <c r="F26" i="2"/>
  <c r="F22" i="2"/>
  <c r="G85" i="2"/>
  <c r="I22" i="2"/>
  <c r="K85" i="2"/>
  <c r="L85" i="2"/>
  <c r="M85" i="2"/>
  <c r="N85" i="2"/>
  <c r="O75" i="2"/>
  <c r="O85" i="2"/>
  <c r="H78" i="2"/>
  <c r="H75" i="2" s="1"/>
  <c r="H85" i="2"/>
  <c r="H35" i="2"/>
  <c r="H31" i="2"/>
  <c r="H32" i="2"/>
  <c r="H33" i="2"/>
  <c r="H30" i="2"/>
  <c r="H27" i="2"/>
  <c r="H26" i="2" s="1"/>
  <c r="H24" i="2"/>
  <c r="H25" i="2"/>
  <c r="H23" i="2"/>
  <c r="P22" i="2"/>
  <c r="Q22" i="2"/>
  <c r="R22" i="2"/>
  <c r="S22" i="2"/>
  <c r="T22" i="2"/>
  <c r="U22" i="2"/>
  <c r="V22" i="2"/>
  <c r="W22" i="2"/>
  <c r="X22" i="2"/>
  <c r="Y22" i="2"/>
  <c r="Z22" i="2"/>
  <c r="AA22" i="2"/>
  <c r="Y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Z26" i="2"/>
  <c r="AA26" i="2"/>
  <c r="J26" i="2"/>
  <c r="J22" i="2"/>
  <c r="G22" i="2"/>
  <c r="K22" i="2"/>
  <c r="L22" i="2"/>
  <c r="M22" i="2"/>
  <c r="N22" i="2"/>
  <c r="O22" i="2"/>
  <c r="V89" i="2" l="1"/>
  <c r="Z89" i="2"/>
  <c r="S89" i="2"/>
  <c r="T89" i="2"/>
  <c r="W89" i="2"/>
  <c r="F89" i="2"/>
  <c r="R89" i="2"/>
  <c r="H58" i="2"/>
  <c r="G89" i="2"/>
  <c r="Y89" i="2"/>
  <c r="H66" i="2"/>
  <c r="H29" i="2"/>
  <c r="H51" i="2"/>
  <c r="U89" i="2"/>
  <c r="Q89" i="2"/>
  <c r="X89" i="2"/>
  <c r="H22" i="2"/>
  <c r="K89" i="2"/>
  <c r="I89" i="2"/>
  <c r="O89" i="2"/>
  <c r="AA89" i="2"/>
  <c r="N89" i="2"/>
  <c r="M89" i="2"/>
  <c r="H34" i="2"/>
  <c r="L89" i="2"/>
  <c r="P89" i="2"/>
  <c r="J89" i="2"/>
  <c r="S90" i="2" l="1"/>
  <c r="V90" i="2"/>
  <c r="Y90" i="2"/>
  <c r="AC89" i="2"/>
  <c r="J90" i="2"/>
  <c r="AD89" i="2"/>
  <c r="M90" i="2"/>
  <c r="H89" i="2"/>
  <c r="P90" i="2"/>
  <c r="AB89" i="2"/>
  <c r="AB90" i="2" l="1"/>
</calcChain>
</file>

<file path=xl/sharedStrings.xml><?xml version="1.0" encoding="utf-8"?>
<sst xmlns="http://schemas.openxmlformats.org/spreadsheetml/2006/main" count="308" uniqueCount="124">
  <si>
    <t>Wydział:</t>
  </si>
  <si>
    <t>Filozoficzny</t>
  </si>
  <si>
    <t>Instytut:</t>
  </si>
  <si>
    <t>Filozofii</t>
  </si>
  <si>
    <t>Kierunek:</t>
  </si>
  <si>
    <t>Filozofia</t>
  </si>
  <si>
    <t>Profil kształcenia:</t>
  </si>
  <si>
    <t>Ogólnoakademicki</t>
  </si>
  <si>
    <t>Forma studiów:</t>
  </si>
  <si>
    <t>Poziom kształcenia:</t>
  </si>
  <si>
    <t>Liczba punktów ECTS:</t>
  </si>
  <si>
    <t>Liczba godzin kontaktowych (bez praktyk):</t>
  </si>
  <si>
    <t>Liczba godzin kontaktowych z praktykami:</t>
  </si>
  <si>
    <t>Łączna liczba godzin (kontaktowych oraz bezkontaktowych):</t>
  </si>
  <si>
    <t>Legenda:</t>
  </si>
  <si>
    <t xml:space="preserve">Typ zajęć: </t>
  </si>
  <si>
    <t>O - obligatoryjny, F - fakultatywny (student ma pełną lub ograniczoną swobodę wyboru)</t>
  </si>
  <si>
    <t xml:space="preserve">Forma zajęć: </t>
  </si>
  <si>
    <t>W - wykład, Ć - ćwiczenia, K - konwersatorium, S - seminarium, P - zajęcia praktyczne (warsztaty, trening, projekt, laboratorium, praktyka)</t>
  </si>
  <si>
    <t xml:space="preserve">Forma zaliczenia: </t>
  </si>
  <si>
    <t>O - ocena końcowa, Z - zaliczenie bez oceny</t>
  </si>
  <si>
    <t>Lp.</t>
  </si>
  <si>
    <t>Nazwa modułu kszatłcenia</t>
  </si>
  <si>
    <t>Typ (O/F)</t>
  </si>
  <si>
    <t>Forma zal</t>
  </si>
  <si>
    <t>Forma zajęć</t>
  </si>
  <si>
    <t>Godziny kontaktowe</t>
  </si>
  <si>
    <t>Godziny łącznie w tym bezkon-taktowe</t>
  </si>
  <si>
    <t>ECTS</t>
  </si>
  <si>
    <t>I rok</t>
  </si>
  <si>
    <t>II rok</t>
  </si>
  <si>
    <t>III rok</t>
  </si>
  <si>
    <t>ogółem (bez konsultacji)</t>
  </si>
  <si>
    <t>w tym interakty-wnych</t>
  </si>
  <si>
    <t>1 sem</t>
  </si>
  <si>
    <t>2 sem</t>
  </si>
  <si>
    <t>3 sem</t>
  </si>
  <si>
    <t>4 sem</t>
  </si>
  <si>
    <t>5 sem</t>
  </si>
  <si>
    <t>6 sem</t>
  </si>
  <si>
    <t>w</t>
  </si>
  <si>
    <t>ć / k</t>
  </si>
  <si>
    <t>i</t>
  </si>
  <si>
    <t>I. MODUŁ KSZTAŁCENIA OGÓLNOUCZELNIANEGO</t>
  </si>
  <si>
    <t xml:space="preserve">Katolicka nauka społeczna </t>
  </si>
  <si>
    <t>O</t>
  </si>
  <si>
    <t>Komunikacja społeczna</t>
  </si>
  <si>
    <t>K</t>
  </si>
  <si>
    <t>Pedagogika ignacjańska</t>
  </si>
  <si>
    <t>II. MODUŁ "PRACA DYPLOMOWA"</t>
  </si>
  <si>
    <t xml:space="preserve">Seminarium dyplomowe licencjackie </t>
  </si>
  <si>
    <t>F</t>
  </si>
  <si>
    <t>Z</t>
  </si>
  <si>
    <t>S</t>
  </si>
  <si>
    <t>Seminarium tematyczne (zagadnienia do ex universa)</t>
  </si>
  <si>
    <t>III. MODUŁ: Historia filozofii</t>
  </si>
  <si>
    <t>Historia filozofii starożytnej i patrystycznej</t>
  </si>
  <si>
    <t>W/Ć</t>
  </si>
  <si>
    <t>Historia filozofii średniowiecznej</t>
  </si>
  <si>
    <t>Historia filozofii nowożytnej</t>
  </si>
  <si>
    <t>IV. MODUŁ: Podstawy filozofii</t>
  </si>
  <si>
    <t>Wprowadzenie do filozofii</t>
  </si>
  <si>
    <t>Metafizyka klasyczna</t>
  </si>
  <si>
    <t>Ontologia</t>
  </si>
  <si>
    <t>Epistemologia</t>
  </si>
  <si>
    <t>Logika I</t>
  </si>
  <si>
    <t>Logika II</t>
  </si>
  <si>
    <t>Ogólna metodologia nauki</t>
  </si>
  <si>
    <t>Filozofia przyrody</t>
  </si>
  <si>
    <t>Filozofia człowieka</t>
  </si>
  <si>
    <t>Etyka ogólna</t>
  </si>
  <si>
    <t>Filozofia Boga</t>
  </si>
  <si>
    <t>Filozofia religii</t>
  </si>
  <si>
    <t>Estetyka</t>
  </si>
  <si>
    <t>Filozofia społeczna i polityczna</t>
  </si>
  <si>
    <t>Wiara i rozum</t>
  </si>
  <si>
    <t>V. MODUŁ:  zaawansowane zagadnienia w filozofii</t>
  </si>
  <si>
    <t>Etyka stosowana</t>
  </si>
  <si>
    <t>V. MODUŁ:  Ścieżka I - Etyka i coaching</t>
  </si>
  <si>
    <t>Podstawy coachingu i kompetencje coacha</t>
  </si>
  <si>
    <t>Etyczne problemy coachingu</t>
  </si>
  <si>
    <t>Etyka środowiska naturalnego</t>
  </si>
  <si>
    <t>Moralność a religia</t>
  </si>
  <si>
    <t>Dylematy moralne - podstawowe zagadnienia</t>
  </si>
  <si>
    <t>V. MODUŁ:  Ścieżka II - Filozofia, chrześcijaństwo i kultura współczesna</t>
  </si>
  <si>
    <t>Antropologia przyrodnicza</t>
  </si>
  <si>
    <t>Antropologia kulturowa</t>
  </si>
  <si>
    <t>Filozofia techniki</t>
  </si>
  <si>
    <t>Współczesne odrodzenie metafizyczne</t>
  </si>
  <si>
    <t>VI. MODUŁ:  Przedmioty pomocnicze</t>
  </si>
  <si>
    <t>Metodyka wypowiedzi ustnych</t>
  </si>
  <si>
    <t>Teoria i praktyka argumentacji</t>
  </si>
  <si>
    <t>Tutorial</t>
  </si>
  <si>
    <t>Translatorium z języka angielskiego</t>
  </si>
  <si>
    <t>Informatyczne narzędzia pracy naukowej</t>
  </si>
  <si>
    <t>VI. MODUŁ:  Przedmioty uzupełniające</t>
  </si>
  <si>
    <t>BHWPiK (e-learning)</t>
  </si>
  <si>
    <t>Łącznie:</t>
  </si>
  <si>
    <t xml:space="preserve">SUMY: </t>
  </si>
  <si>
    <t>L</t>
  </si>
  <si>
    <t>Filozoficzno-światopoglądowe konteksty współczenej ewangelizacji</t>
  </si>
  <si>
    <t xml:space="preserve">Historia filozofii współczesnej </t>
  </si>
  <si>
    <t>W</t>
  </si>
  <si>
    <t>stacjonarne</t>
  </si>
  <si>
    <t>Język łaciński</t>
  </si>
  <si>
    <t>Filozoficzne aspekty jezuickiego modelu przywództwa</t>
  </si>
  <si>
    <t>Filozoficzne aspekty Ćwiczeń duchowych</t>
  </si>
  <si>
    <t>Wychowanie fizyczne</t>
  </si>
  <si>
    <t>Opcje z zakresu: Filozofia kultury i sztuki I / Filozofia kultury i sztuki II</t>
  </si>
  <si>
    <t xml:space="preserve">pierwszy stopień </t>
  </si>
  <si>
    <t>Narzędzia coachingowe - podstawy</t>
  </si>
  <si>
    <t>Warsztaty coachingowe - podstawy</t>
  </si>
  <si>
    <t>Język obcy nowożytny (angielski)</t>
  </si>
  <si>
    <t>Opcje z zakresu: Axiology in social life I / Axiology in social life II</t>
  </si>
  <si>
    <t>Projekt wdrożeniowy</t>
  </si>
  <si>
    <t>Opcje z zakresu: Filozofia przyrody i nauk przyrodniczych I / Filozofia przyrody i nauk przyrodniczych II</t>
  </si>
  <si>
    <t>Doradztwo filozoficzne</t>
  </si>
  <si>
    <t>Opcje z zakresu: Filozofia współczesna I / Filozofia współczesna II</t>
  </si>
  <si>
    <t>Dla studentów rozpoczynających studia od roku akademickiego: 2023/2024</t>
  </si>
  <si>
    <t>Bioetyka i etyka medyczna</t>
  </si>
  <si>
    <t>Filozofia polska / Opcja z zakresu: Filozofia religii</t>
  </si>
  <si>
    <t>P</t>
  </si>
  <si>
    <t>Mindfullness dla filozofów</t>
  </si>
  <si>
    <t>Filozofia w popkulturze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</si>
</sst>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i/>
      <sz val="11"/>
      <color indexed="1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1"/>
      <color indexed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10" borderId="22" applyNumberFormat="0" applyAlignment="0" applyProtection="0"/>
    <xf numFmtId="0" fontId="1" fillId="0" borderId="0"/>
  </cellStyleXfs>
  <cellXfs count="206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8" fillId="11" borderId="0" xfId="0" applyFont="1" applyFill="1"/>
    <xf numFmtId="0" fontId="9" fillId="11" borderId="0" xfId="0" applyFont="1" applyFill="1"/>
    <xf numFmtId="0" fontId="5" fillId="11" borderId="0" xfId="0" applyFont="1" applyFill="1" applyProtection="1">
      <protection locked="0"/>
    </xf>
    <xf numFmtId="0" fontId="6" fillId="11" borderId="0" xfId="0" applyFont="1" applyFill="1" applyProtection="1">
      <protection locked="0"/>
    </xf>
    <xf numFmtId="0" fontId="10" fillId="11" borderId="0" xfId="0" applyFont="1" applyFill="1" applyProtection="1">
      <protection locked="0"/>
    </xf>
    <xf numFmtId="0" fontId="12" fillId="11" borderId="0" xfId="0" applyFont="1" applyFill="1"/>
    <xf numFmtId="0" fontId="11" fillId="11" borderId="0" xfId="0" applyFont="1" applyFill="1" applyAlignment="1">
      <alignment horizontal="center"/>
    </xf>
    <xf numFmtId="0" fontId="13" fillId="11" borderId="0" xfId="0" applyFont="1" applyFill="1"/>
    <xf numFmtId="0" fontId="7" fillId="11" borderId="0" xfId="0" applyFont="1" applyFill="1" applyAlignment="1">
      <alignment horizontal="center"/>
    </xf>
    <xf numFmtId="0" fontId="7" fillId="11" borderId="0" xfId="0" applyFont="1" applyFill="1"/>
    <xf numFmtId="0" fontId="7" fillId="2" borderId="4" xfId="0" applyFont="1" applyFill="1" applyBorder="1" applyAlignment="1">
      <alignment horizontal="center"/>
    </xf>
    <xf numFmtId="0" fontId="5" fillId="11" borderId="0" xfId="0" applyFont="1" applyFill="1"/>
    <xf numFmtId="0" fontId="6" fillId="11" borderId="0" xfId="0" applyFont="1" applyFill="1"/>
    <xf numFmtId="0" fontId="5" fillId="11" borderId="0" xfId="0" applyFont="1" applyFill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11" borderId="0" xfId="0" applyFont="1" applyFill="1" applyAlignment="1">
      <alignment horizontal="center"/>
    </xf>
    <xf numFmtId="0" fontId="11" fillId="11" borderId="0" xfId="0" applyFont="1" applyFill="1"/>
    <xf numFmtId="0" fontId="16" fillId="11" borderId="0" xfId="0" applyFont="1" applyFill="1" applyAlignment="1" applyProtection="1">
      <alignment horizontal="center"/>
      <protection hidden="1"/>
    </xf>
    <xf numFmtId="0" fontId="17" fillId="11" borderId="0" xfId="0" applyFont="1" applyFill="1" applyAlignment="1" applyProtection="1">
      <alignment horizontal="left"/>
      <protection hidden="1"/>
    </xf>
    <xf numFmtId="0" fontId="18" fillId="11" borderId="0" xfId="0" applyFont="1" applyFill="1"/>
    <xf numFmtId="0" fontId="7" fillId="1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5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3" fillId="11" borderId="4" xfId="0" applyFont="1" applyFill="1" applyBorder="1"/>
    <xf numFmtId="0" fontId="13" fillId="11" borderId="8" xfId="0" applyFont="1" applyFill="1" applyBorder="1"/>
    <xf numFmtId="0" fontId="7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6" fillId="0" borderId="1" xfId="2" applyFont="1" applyBorder="1" applyProtection="1">
      <protection locked="0"/>
    </xf>
    <xf numFmtId="0" fontId="13" fillId="0" borderId="1" xfId="2" applyFont="1" applyBorder="1" applyProtection="1">
      <protection locked="0"/>
    </xf>
    <xf numFmtId="0" fontId="6" fillId="0" borderId="1" xfId="2" applyFont="1" applyBorder="1"/>
    <xf numFmtId="0" fontId="13" fillId="0" borderId="9" xfId="2" applyFont="1" applyBorder="1" applyProtection="1"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11" borderId="0" xfId="0" applyFont="1" applyFill="1" applyAlignment="1" applyProtection="1">
      <alignment horizontal="left"/>
      <protection hidden="1"/>
    </xf>
    <xf numFmtId="0" fontId="13" fillId="11" borderId="0" xfId="0" applyFont="1" applyFill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10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0" fontId="23" fillId="0" borderId="1" xfId="2" applyFont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3" fillId="11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3" fillId="11" borderId="1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6" fillId="14" borderId="0" xfId="0" applyFont="1" applyFill="1" applyAlignment="1">
      <alignment vertical="center"/>
    </xf>
    <xf numFmtId="0" fontId="6" fillId="11" borderId="11" xfId="2" applyFont="1" applyFill="1" applyBorder="1" applyProtection="1">
      <protection locked="0"/>
    </xf>
    <xf numFmtId="0" fontId="6" fillId="11" borderId="0" xfId="0" applyFont="1" applyFill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horizontal="center" vertical="center"/>
    </xf>
    <xf numFmtId="0" fontId="13" fillId="15" borderId="9" xfId="0" applyFont="1" applyFill="1" applyBorder="1" applyAlignment="1">
      <alignment horizontal="center" vertical="center"/>
    </xf>
    <xf numFmtId="0" fontId="19" fillId="15" borderId="1" xfId="1" applyFont="1" applyFill="1" applyBorder="1" applyAlignment="1">
      <alignment horizontal="center"/>
    </xf>
    <xf numFmtId="0" fontId="3" fillId="15" borderId="1" xfId="2" applyFont="1" applyFill="1" applyBorder="1" applyAlignment="1">
      <alignment horizontal="center"/>
    </xf>
    <xf numFmtId="0" fontId="3" fillId="15" borderId="4" xfId="2" applyFont="1" applyFill="1" applyBorder="1" applyAlignment="1">
      <alignment horizontal="center"/>
    </xf>
    <xf numFmtId="0" fontId="26" fillId="15" borderId="4" xfId="2" applyFont="1" applyFill="1" applyBorder="1" applyAlignment="1">
      <alignment horizontal="center"/>
    </xf>
    <xf numFmtId="0" fontId="19" fillId="15" borderId="23" xfId="1" applyFont="1" applyFill="1" applyBorder="1" applyAlignment="1">
      <alignment horizontal="center"/>
    </xf>
    <xf numFmtId="0" fontId="19" fillId="15" borderId="24" xfId="1" applyFont="1" applyFill="1" applyBorder="1" applyAlignment="1">
      <alignment horizontal="center"/>
    </xf>
    <xf numFmtId="0" fontId="19" fillId="15" borderId="3" xfId="1" applyFont="1" applyFill="1" applyBorder="1" applyAlignment="1">
      <alignment horizontal="center"/>
    </xf>
    <xf numFmtId="0" fontId="16" fillId="11" borderId="1" xfId="0" applyFont="1" applyFill="1" applyBorder="1" applyAlignment="1" applyProtection="1">
      <alignment horizontal="left"/>
      <protection hidden="1"/>
    </xf>
    <xf numFmtId="0" fontId="7" fillId="11" borderId="1" xfId="0" applyFont="1" applyFill="1" applyBorder="1" applyAlignment="1" applyProtection="1">
      <alignment horizontal="left"/>
      <protection hidden="1"/>
    </xf>
    <xf numFmtId="0" fontId="13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11" borderId="0" xfId="0" applyFont="1" applyFill="1" applyAlignment="1" applyProtection="1">
      <alignment horizontal="left"/>
      <protection hidden="1"/>
    </xf>
    <xf numFmtId="0" fontId="16" fillId="11" borderId="1" xfId="0" applyFont="1" applyFill="1" applyBorder="1" applyAlignment="1" applyProtection="1">
      <alignment horizontal="left"/>
      <protection locked="0" hidden="1"/>
    </xf>
    <xf numFmtId="0" fontId="16" fillId="11" borderId="1" xfId="0" applyFont="1" applyFill="1" applyBorder="1" applyAlignment="1">
      <alignment horizontal="left"/>
    </xf>
    <xf numFmtId="0" fontId="7" fillId="11" borderId="1" xfId="0" applyFont="1" applyFill="1" applyBorder="1" applyAlignment="1" applyProtection="1">
      <alignment horizontal="left"/>
      <protection locked="0" hidden="1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left"/>
    </xf>
    <xf numFmtId="0" fontId="7" fillId="11" borderId="4" xfId="0" applyFont="1" applyFill="1" applyBorder="1" applyAlignment="1" applyProtection="1">
      <alignment horizontal="left"/>
      <protection hidden="1"/>
    </xf>
    <xf numFmtId="0" fontId="7" fillId="11" borderId="8" xfId="0" applyFont="1" applyFill="1" applyBorder="1" applyAlignment="1" applyProtection="1">
      <alignment horizontal="left"/>
      <protection hidden="1"/>
    </xf>
    <xf numFmtId="0" fontId="7" fillId="11" borderId="6" xfId="0" applyFont="1" applyFill="1" applyBorder="1" applyAlignment="1" applyProtection="1">
      <alignment horizontal="left"/>
      <protection hidden="1"/>
    </xf>
    <xf numFmtId="0" fontId="16" fillId="11" borderId="4" xfId="0" applyFont="1" applyFill="1" applyBorder="1" applyAlignment="1" applyProtection="1">
      <alignment horizontal="center"/>
      <protection hidden="1"/>
    </xf>
    <xf numFmtId="0" fontId="16" fillId="11" borderId="6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>
      <alignment horizontal="center"/>
    </xf>
    <xf numFmtId="0" fontId="21" fillId="11" borderId="0" xfId="0" applyFont="1" applyFill="1" applyAlignment="1">
      <alignment horizontal="left"/>
    </xf>
    <xf numFmtId="0" fontId="7" fillId="8" borderId="16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7" fillId="5" borderId="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/>
    </xf>
    <xf numFmtId="0" fontId="7" fillId="15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3">
    <cellStyle name="Dane wejściowe 2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07"/>
  <sheetViews>
    <sheetView tabSelected="1" topLeftCell="A55" zoomScale="90" zoomScaleNormal="90" zoomScaleSheetLayoutView="90" workbookViewId="0">
      <selection activeCell="B77" sqref="B77"/>
    </sheetView>
  </sheetViews>
  <sheetFormatPr defaultRowHeight="14.25"/>
  <cols>
    <col min="1" max="1" width="3.5" style="4" customWidth="1"/>
    <col min="2" max="2" width="83.125" style="3" customWidth="1"/>
    <col min="3" max="3" width="6" style="4" customWidth="1"/>
    <col min="4" max="4" width="6.5" style="4" customWidth="1"/>
    <col min="5" max="5" width="7.5" style="4" customWidth="1"/>
    <col min="6" max="6" width="10.875" style="4" customWidth="1"/>
    <col min="7" max="7" width="9" style="4" customWidth="1"/>
    <col min="8" max="8" width="9.625" style="4" customWidth="1"/>
    <col min="9" max="9" width="5.375" style="4" customWidth="1"/>
    <col min="10" max="10" width="6" style="3" customWidth="1"/>
    <col min="11" max="11" width="4.625" style="3" customWidth="1"/>
    <col min="12" max="12" width="7" style="3" customWidth="1"/>
    <col min="13" max="14" width="4.625" style="3" customWidth="1"/>
    <col min="15" max="15" width="5.875" style="3" customWidth="1"/>
    <col min="16" max="17" width="4.625" style="3" customWidth="1"/>
    <col min="18" max="18" width="5.375" style="3" customWidth="1"/>
    <col min="19" max="20" width="4.625" style="3" customWidth="1"/>
    <col min="21" max="21" width="6.125" style="3" customWidth="1"/>
    <col min="22" max="22" width="4.125" style="3" customWidth="1"/>
    <col min="23" max="25" width="4.625" style="3" customWidth="1"/>
    <col min="26" max="26" width="5.125" style="3" customWidth="1"/>
    <col min="27" max="27" width="4.75" style="3" customWidth="1"/>
    <col min="28" max="28" width="13.125" style="1" customWidth="1"/>
    <col min="29" max="29" width="9" style="1"/>
    <col min="30" max="30" width="12.25" style="1" customWidth="1"/>
    <col min="31" max="16384" width="9" style="1"/>
  </cols>
  <sheetData>
    <row r="1" spans="1:27" ht="14.25" customHeight="1">
      <c r="A1" s="149" t="s">
        <v>118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7">
      <c r="A2" s="143" t="s">
        <v>0</v>
      </c>
      <c r="B2" s="143"/>
      <c r="C2" s="144" t="s">
        <v>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1"/>
      <c r="O2" s="21"/>
      <c r="P2" s="9"/>
      <c r="Q2" s="20"/>
      <c r="R2" s="20"/>
      <c r="S2" s="21"/>
      <c r="T2" s="21"/>
      <c r="U2" s="21"/>
      <c r="V2" s="21"/>
      <c r="W2" s="21"/>
      <c r="X2" s="21"/>
      <c r="Y2" s="21"/>
      <c r="Z2" s="20"/>
      <c r="AA2" s="41"/>
    </row>
    <row r="3" spans="1:27">
      <c r="A3" s="143" t="s">
        <v>2</v>
      </c>
      <c r="B3" s="143"/>
      <c r="C3" s="144" t="s">
        <v>3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1"/>
      <c r="O3" s="21"/>
      <c r="P3" s="20"/>
      <c r="Q3" s="20"/>
      <c r="R3" s="20"/>
      <c r="S3" s="21"/>
      <c r="T3" s="21"/>
      <c r="U3" s="21"/>
      <c r="V3" s="21"/>
      <c r="W3" s="21"/>
      <c r="X3" s="21"/>
      <c r="Y3" s="21"/>
      <c r="Z3" s="21"/>
      <c r="AA3" s="42"/>
    </row>
    <row r="4" spans="1:27">
      <c r="A4" s="143" t="s">
        <v>4</v>
      </c>
      <c r="B4" s="143"/>
      <c r="C4" s="144" t="s">
        <v>5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20"/>
      <c r="O4" s="21"/>
      <c r="P4" s="10"/>
      <c r="Q4" s="20"/>
      <c r="R4" s="20"/>
      <c r="S4" s="21"/>
      <c r="T4" s="21"/>
      <c r="U4" s="21"/>
      <c r="V4" s="21"/>
      <c r="W4" s="21"/>
      <c r="X4" s="21"/>
      <c r="Y4" s="21"/>
      <c r="Z4" s="21"/>
      <c r="AA4" s="42"/>
    </row>
    <row r="5" spans="1:27" s="2" customFormat="1">
      <c r="A5" s="150" t="s">
        <v>6</v>
      </c>
      <c r="B5" s="150"/>
      <c r="C5" s="152" t="s">
        <v>7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1"/>
      <c r="O5" s="12"/>
      <c r="P5" s="13"/>
      <c r="Q5" s="12"/>
      <c r="R5" s="11"/>
      <c r="S5" s="12"/>
      <c r="T5" s="12"/>
      <c r="U5" s="12"/>
      <c r="V5" s="12"/>
      <c r="W5" s="12"/>
      <c r="X5" s="12"/>
      <c r="Y5" s="12"/>
      <c r="Z5" s="21"/>
      <c r="AA5" s="42"/>
    </row>
    <row r="6" spans="1:27">
      <c r="A6" s="143" t="s">
        <v>8</v>
      </c>
      <c r="B6" s="143"/>
      <c r="C6" s="144" t="s">
        <v>103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20"/>
      <c r="O6" s="21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  <c r="AA6" s="42"/>
    </row>
    <row r="7" spans="1:27">
      <c r="A7" s="143" t="s">
        <v>9</v>
      </c>
      <c r="B7" s="143"/>
      <c r="C7" s="144" t="s">
        <v>109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20"/>
      <c r="O7" s="166"/>
      <c r="P7" s="166"/>
      <c r="Q7" s="166"/>
      <c r="R7" s="166"/>
      <c r="S7" s="166"/>
      <c r="T7" s="166"/>
      <c r="U7" s="166"/>
      <c r="V7" s="165"/>
      <c r="W7" s="165"/>
      <c r="X7" s="21"/>
      <c r="Y7" s="21"/>
      <c r="Z7" s="21"/>
      <c r="AA7" s="42"/>
    </row>
    <row r="8" spans="1:27">
      <c r="A8" s="143" t="s">
        <v>10</v>
      </c>
      <c r="B8" s="143"/>
      <c r="C8" s="160">
        <v>181</v>
      </c>
      <c r="D8" s="161"/>
      <c r="E8" s="161"/>
      <c r="F8" s="161"/>
      <c r="G8" s="161"/>
      <c r="H8" s="161"/>
      <c r="I8" s="161"/>
      <c r="J8" s="161"/>
      <c r="K8" s="161"/>
      <c r="L8" s="161"/>
      <c r="M8" s="162"/>
      <c r="N8" s="21"/>
      <c r="O8" s="166"/>
      <c r="P8" s="166"/>
      <c r="Q8" s="166"/>
      <c r="R8" s="166"/>
      <c r="S8" s="166"/>
      <c r="T8" s="166"/>
      <c r="U8" s="166"/>
      <c r="V8" s="165"/>
      <c r="W8" s="165"/>
      <c r="X8" s="21"/>
      <c r="Y8" s="21"/>
      <c r="Z8" s="21"/>
      <c r="AA8" s="42"/>
    </row>
    <row r="9" spans="1:27">
      <c r="A9" s="143" t="s">
        <v>11</v>
      </c>
      <c r="B9" s="143"/>
      <c r="C9" s="144">
        <v>1898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20"/>
      <c r="O9" s="166"/>
      <c r="P9" s="166"/>
      <c r="Q9" s="166"/>
      <c r="R9" s="166"/>
      <c r="S9" s="166"/>
      <c r="T9" s="166"/>
      <c r="U9" s="166"/>
      <c r="V9" s="165"/>
      <c r="W9" s="165"/>
      <c r="X9" s="21"/>
      <c r="Y9" s="21"/>
      <c r="Z9" s="21"/>
      <c r="AA9" s="42"/>
    </row>
    <row r="10" spans="1:27">
      <c r="A10" s="143" t="s">
        <v>12</v>
      </c>
      <c r="B10" s="143"/>
      <c r="C10" s="159">
        <v>1898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42"/>
      <c r="O10" s="166"/>
      <c r="P10" s="166"/>
      <c r="Q10" s="166"/>
      <c r="R10" s="166"/>
      <c r="S10" s="166"/>
      <c r="T10" s="166"/>
      <c r="U10" s="166"/>
      <c r="V10" s="165"/>
      <c r="W10" s="165"/>
      <c r="X10" s="21"/>
      <c r="Y10" s="21"/>
      <c r="Z10" s="21"/>
      <c r="AA10" s="42"/>
    </row>
    <row r="11" spans="1:27">
      <c r="A11" s="143" t="s">
        <v>13</v>
      </c>
      <c r="B11" s="143"/>
      <c r="C11" s="159">
        <v>4589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42"/>
      <c r="O11" s="21"/>
      <c r="P11" s="21"/>
      <c r="Q11" s="20"/>
      <c r="R11" s="20"/>
      <c r="S11" s="21"/>
      <c r="T11" s="21"/>
      <c r="U11" s="21"/>
      <c r="V11" s="21"/>
      <c r="W11" s="21"/>
      <c r="X11" s="21"/>
      <c r="Y11" s="21"/>
      <c r="Z11" s="21"/>
      <c r="AA11" s="42"/>
    </row>
    <row r="12" spans="1:27">
      <c r="A12" s="43"/>
      <c r="B12" s="14"/>
      <c r="C12" s="8"/>
      <c r="D12" s="8"/>
      <c r="E12" s="8"/>
      <c r="F12" s="83"/>
      <c r="G12" s="83"/>
      <c r="H12" s="83"/>
      <c r="I12" s="44"/>
      <c r="J12" s="21"/>
      <c r="K12" s="20"/>
      <c r="L12" s="15"/>
      <c r="M12" s="15"/>
      <c r="N12" s="42"/>
      <c r="O12" s="21"/>
      <c r="P12" s="21"/>
      <c r="Q12" s="20"/>
      <c r="R12" s="20"/>
      <c r="S12" s="21"/>
      <c r="T12" s="21"/>
      <c r="U12" s="21"/>
      <c r="V12" s="21"/>
      <c r="W12" s="21"/>
      <c r="X12" s="21"/>
      <c r="Y12" s="21"/>
      <c r="Z12" s="21"/>
      <c r="AA12" s="42"/>
    </row>
    <row r="13" spans="1:27">
      <c r="A13" s="163" t="s">
        <v>14</v>
      </c>
      <c r="B13" s="164"/>
      <c r="C13" s="84"/>
      <c r="D13" s="84"/>
      <c r="E13" s="84"/>
      <c r="F13" s="83"/>
      <c r="G13" s="83"/>
      <c r="H13" s="83"/>
      <c r="I13" s="44"/>
      <c r="J13" s="16"/>
      <c r="K13" s="16"/>
      <c r="L13" s="17"/>
      <c r="M13" s="17"/>
      <c r="N13" s="18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42"/>
      <c r="AA13" s="45"/>
    </row>
    <row r="14" spans="1:27">
      <c r="A14" s="151" t="s">
        <v>15</v>
      </c>
      <c r="B14" s="151"/>
      <c r="C14" s="65" t="s">
        <v>16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>
      <c r="A15" s="151" t="s">
        <v>17</v>
      </c>
      <c r="B15" s="151"/>
      <c r="C15" s="65" t="s">
        <v>18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>
      <c r="A16" s="151" t="s">
        <v>19</v>
      </c>
      <c r="B16" s="151"/>
      <c r="C16" s="65" t="s">
        <v>20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30" ht="15" thickBot="1">
      <c r="A17" s="22"/>
      <c r="B17" s="20"/>
      <c r="C17" s="179"/>
      <c r="D17" s="179"/>
      <c r="E17" s="179"/>
      <c r="F17" s="179"/>
      <c r="G17" s="179"/>
      <c r="H17" s="179"/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</row>
    <row r="18" spans="1:30" s="3" customFormat="1" ht="27.75" customHeight="1" thickBot="1">
      <c r="A18" s="202" t="s">
        <v>21</v>
      </c>
      <c r="B18" s="205" t="s">
        <v>22</v>
      </c>
      <c r="C18" s="176" t="s">
        <v>23</v>
      </c>
      <c r="D18" s="176" t="s">
        <v>24</v>
      </c>
      <c r="E18" s="176" t="s">
        <v>25</v>
      </c>
      <c r="F18" s="187" t="s">
        <v>26</v>
      </c>
      <c r="G18" s="187"/>
      <c r="H18" s="177" t="s">
        <v>27</v>
      </c>
      <c r="I18" s="178" t="s">
        <v>28</v>
      </c>
      <c r="J18" s="156" t="s">
        <v>29</v>
      </c>
      <c r="K18" s="157"/>
      <c r="L18" s="157"/>
      <c r="M18" s="157"/>
      <c r="N18" s="157"/>
      <c r="O18" s="158"/>
      <c r="P18" s="156" t="s">
        <v>30</v>
      </c>
      <c r="Q18" s="157"/>
      <c r="R18" s="157"/>
      <c r="S18" s="157"/>
      <c r="T18" s="157"/>
      <c r="U18" s="189"/>
      <c r="V18" s="156" t="s">
        <v>31</v>
      </c>
      <c r="W18" s="157"/>
      <c r="X18" s="157"/>
      <c r="Y18" s="157"/>
      <c r="Z18" s="157"/>
      <c r="AA18" s="189"/>
    </row>
    <row r="19" spans="1:30" s="3" customFormat="1" ht="15" thickBot="1">
      <c r="A19" s="203"/>
      <c r="B19" s="205"/>
      <c r="C19" s="176"/>
      <c r="D19" s="176"/>
      <c r="E19" s="176"/>
      <c r="F19" s="177" t="s">
        <v>32</v>
      </c>
      <c r="G19" s="177" t="s">
        <v>33</v>
      </c>
      <c r="H19" s="177"/>
      <c r="I19" s="178"/>
      <c r="J19" s="190" t="s">
        <v>34</v>
      </c>
      <c r="K19" s="191"/>
      <c r="L19" s="192"/>
      <c r="M19" s="193" t="s">
        <v>35</v>
      </c>
      <c r="N19" s="194"/>
      <c r="O19" s="195"/>
      <c r="P19" s="173" t="s">
        <v>36</v>
      </c>
      <c r="Q19" s="174"/>
      <c r="R19" s="175"/>
      <c r="S19" s="170" t="s">
        <v>37</v>
      </c>
      <c r="T19" s="171"/>
      <c r="U19" s="172"/>
      <c r="V19" s="167" t="s">
        <v>38</v>
      </c>
      <c r="W19" s="168"/>
      <c r="X19" s="169"/>
      <c r="Y19" s="181" t="s">
        <v>39</v>
      </c>
      <c r="Z19" s="182"/>
      <c r="AA19" s="183"/>
    </row>
    <row r="20" spans="1:30" s="3" customFormat="1">
      <c r="A20" s="203"/>
      <c r="B20" s="205"/>
      <c r="C20" s="176"/>
      <c r="D20" s="176"/>
      <c r="E20" s="176"/>
      <c r="F20" s="177"/>
      <c r="G20" s="177"/>
      <c r="H20" s="177"/>
      <c r="I20" s="178"/>
      <c r="J20" s="184" t="s">
        <v>40</v>
      </c>
      <c r="K20" s="23" t="s">
        <v>41</v>
      </c>
      <c r="L20" s="147" t="s">
        <v>28</v>
      </c>
      <c r="M20" s="184" t="s">
        <v>40</v>
      </c>
      <c r="N20" s="23" t="s">
        <v>41</v>
      </c>
      <c r="O20" s="147" t="s">
        <v>28</v>
      </c>
      <c r="P20" s="184" t="s">
        <v>40</v>
      </c>
      <c r="Q20" s="23" t="s">
        <v>41</v>
      </c>
      <c r="R20" s="145" t="s">
        <v>28</v>
      </c>
      <c r="S20" s="184" t="s">
        <v>40</v>
      </c>
      <c r="T20" s="23" t="s">
        <v>41</v>
      </c>
      <c r="U20" s="147" t="s">
        <v>28</v>
      </c>
      <c r="V20" s="200" t="s">
        <v>40</v>
      </c>
      <c r="W20" s="23" t="s">
        <v>41</v>
      </c>
      <c r="X20" s="145" t="s">
        <v>28</v>
      </c>
      <c r="Y20" s="184" t="s">
        <v>40</v>
      </c>
      <c r="Z20" s="23" t="s">
        <v>41</v>
      </c>
      <c r="AA20" s="147" t="s">
        <v>28</v>
      </c>
    </row>
    <row r="21" spans="1:30" s="3" customFormat="1">
      <c r="A21" s="204"/>
      <c r="B21" s="205"/>
      <c r="C21" s="176"/>
      <c r="D21" s="176"/>
      <c r="E21" s="176"/>
      <c r="F21" s="177"/>
      <c r="G21" s="177"/>
      <c r="H21" s="177"/>
      <c r="I21" s="178"/>
      <c r="J21" s="185"/>
      <c r="K21" s="47" t="s">
        <v>42</v>
      </c>
      <c r="L21" s="148"/>
      <c r="M21" s="185"/>
      <c r="N21" s="47" t="s">
        <v>42</v>
      </c>
      <c r="O21" s="148"/>
      <c r="P21" s="185"/>
      <c r="Q21" s="47" t="s">
        <v>42</v>
      </c>
      <c r="R21" s="146"/>
      <c r="S21" s="185"/>
      <c r="T21" s="47" t="s">
        <v>42</v>
      </c>
      <c r="U21" s="148"/>
      <c r="V21" s="201"/>
      <c r="W21" s="47" t="s">
        <v>42</v>
      </c>
      <c r="X21" s="146"/>
      <c r="Y21" s="185"/>
      <c r="Z21" s="47" t="s">
        <v>42</v>
      </c>
      <c r="AA21" s="148"/>
    </row>
    <row r="22" spans="1:30" s="3" customFormat="1">
      <c r="A22" s="153" t="s">
        <v>43</v>
      </c>
      <c r="B22" s="154"/>
      <c r="C22" s="154"/>
      <c r="D22" s="154"/>
      <c r="E22" s="155"/>
      <c r="F22" s="5">
        <f>SUM(F23:F25)</f>
        <v>90</v>
      </c>
      <c r="G22" s="5">
        <f t="shared" ref="G22:AA22" si="0">SUM(G23:G25)</f>
        <v>30</v>
      </c>
      <c r="H22" s="5">
        <f>SUM(H23:H25)</f>
        <v>225</v>
      </c>
      <c r="I22" s="19">
        <f t="shared" si="0"/>
        <v>9</v>
      </c>
      <c r="J22" s="6">
        <f>SUM(J23:J25)</f>
        <v>60</v>
      </c>
      <c r="K22" s="5">
        <f t="shared" si="0"/>
        <v>0</v>
      </c>
      <c r="L22" s="7">
        <f t="shared" si="0"/>
        <v>6</v>
      </c>
      <c r="M22" s="6">
        <f t="shared" si="0"/>
        <v>0</v>
      </c>
      <c r="N22" s="5">
        <f t="shared" si="0"/>
        <v>30</v>
      </c>
      <c r="O22" s="7">
        <f t="shared" si="0"/>
        <v>3</v>
      </c>
      <c r="P22" s="7">
        <f t="shared" si="0"/>
        <v>0</v>
      </c>
      <c r="Q22" s="7">
        <f t="shared" si="0"/>
        <v>0</v>
      </c>
      <c r="R22" s="7">
        <f t="shared" si="0"/>
        <v>0</v>
      </c>
      <c r="S22" s="7">
        <f t="shared" si="0"/>
        <v>0</v>
      </c>
      <c r="T22" s="7">
        <f t="shared" si="0"/>
        <v>0</v>
      </c>
      <c r="U22" s="7">
        <f t="shared" si="0"/>
        <v>0</v>
      </c>
      <c r="V22" s="7">
        <f t="shared" si="0"/>
        <v>0</v>
      </c>
      <c r="W22" s="7">
        <f t="shared" si="0"/>
        <v>0</v>
      </c>
      <c r="X22" s="7">
        <f t="shared" si="0"/>
        <v>0</v>
      </c>
      <c r="Y22" s="7">
        <f t="shared" si="0"/>
        <v>0</v>
      </c>
      <c r="Z22" s="7">
        <f t="shared" si="0"/>
        <v>0</v>
      </c>
      <c r="AA22" s="7">
        <f t="shared" si="0"/>
        <v>0</v>
      </c>
    </row>
    <row r="23" spans="1:30" s="50" customFormat="1" ht="15">
      <c r="A23" s="47">
        <v>1</v>
      </c>
      <c r="B23" s="80" t="s">
        <v>44</v>
      </c>
      <c r="C23" s="89" t="s">
        <v>45</v>
      </c>
      <c r="D23" s="90" t="s">
        <v>45</v>
      </c>
      <c r="E23" s="89" t="s">
        <v>102</v>
      </c>
      <c r="F23" s="140">
        <v>30</v>
      </c>
      <c r="G23" s="141">
        <v>0</v>
      </c>
      <c r="H23" s="136">
        <f>25*I23</f>
        <v>75</v>
      </c>
      <c r="I23" s="142">
        <v>3</v>
      </c>
      <c r="J23" s="85">
        <v>30</v>
      </c>
      <c r="K23" s="47">
        <v>0</v>
      </c>
      <c r="L23" s="82">
        <v>3</v>
      </c>
      <c r="M23" s="85"/>
      <c r="N23" s="47"/>
      <c r="O23" s="82"/>
      <c r="P23" s="85"/>
      <c r="Q23" s="47"/>
      <c r="R23" s="81"/>
      <c r="S23" s="85"/>
      <c r="T23" s="47"/>
      <c r="U23" s="82"/>
      <c r="V23" s="87"/>
      <c r="W23" s="47"/>
      <c r="X23" s="81"/>
      <c r="Y23" s="85"/>
      <c r="Z23" s="47"/>
      <c r="AA23" s="82"/>
      <c r="AB23" s="76"/>
    </row>
    <row r="24" spans="1:30" s="50" customFormat="1" ht="15">
      <c r="A24" s="47">
        <v>2</v>
      </c>
      <c r="B24" s="79" t="s">
        <v>46</v>
      </c>
      <c r="C24" s="91" t="s">
        <v>45</v>
      </c>
      <c r="D24" s="91" t="s">
        <v>45</v>
      </c>
      <c r="E24" s="91" t="s">
        <v>47</v>
      </c>
      <c r="F24" s="136">
        <v>30</v>
      </c>
      <c r="G24" s="136">
        <v>30</v>
      </c>
      <c r="H24" s="136">
        <f t="shared" ref="H24:H65" si="1">25*I24</f>
        <v>75</v>
      </c>
      <c r="I24" s="142">
        <v>3</v>
      </c>
      <c r="J24" s="85"/>
      <c r="K24" s="47"/>
      <c r="L24" s="82"/>
      <c r="M24" s="85">
        <v>0</v>
      </c>
      <c r="N24" s="47">
        <v>30</v>
      </c>
      <c r="O24" s="82">
        <v>3</v>
      </c>
      <c r="P24" s="85"/>
      <c r="Q24" s="47"/>
      <c r="R24" s="81"/>
      <c r="S24" s="85"/>
      <c r="T24" s="47"/>
      <c r="U24" s="82"/>
      <c r="V24" s="87"/>
      <c r="W24" s="47"/>
      <c r="X24" s="81"/>
      <c r="Y24" s="85"/>
      <c r="Z24" s="47"/>
      <c r="AA24" s="82"/>
      <c r="AB24" s="76"/>
    </row>
    <row r="25" spans="1:30" s="50" customFormat="1" ht="15">
      <c r="A25" s="47">
        <v>3</v>
      </c>
      <c r="B25" s="78" t="s">
        <v>48</v>
      </c>
      <c r="C25" s="91" t="s">
        <v>45</v>
      </c>
      <c r="D25" s="92" t="s">
        <v>45</v>
      </c>
      <c r="E25" s="91" t="s">
        <v>47</v>
      </c>
      <c r="F25" s="136">
        <v>30</v>
      </c>
      <c r="G25" s="136">
        <v>0</v>
      </c>
      <c r="H25" s="136">
        <f t="shared" si="1"/>
        <v>75</v>
      </c>
      <c r="I25" s="142">
        <v>3</v>
      </c>
      <c r="J25" s="85">
        <v>30</v>
      </c>
      <c r="K25" s="47">
        <v>0</v>
      </c>
      <c r="L25" s="82">
        <v>3</v>
      </c>
      <c r="M25" s="49"/>
      <c r="N25" s="47"/>
      <c r="O25" s="82"/>
      <c r="P25" s="85"/>
      <c r="Q25" s="47"/>
      <c r="R25" s="81"/>
      <c r="S25" s="85"/>
      <c r="T25" s="47"/>
      <c r="U25" s="82"/>
      <c r="V25" s="87"/>
      <c r="W25" s="47"/>
      <c r="X25" s="81"/>
      <c r="Y25" s="85"/>
      <c r="Z25" s="47"/>
      <c r="AA25" s="82"/>
      <c r="AB25" s="76"/>
    </row>
    <row r="26" spans="1:30" s="51" customFormat="1">
      <c r="A26" s="188" t="s">
        <v>49</v>
      </c>
      <c r="B26" s="188"/>
      <c r="C26" s="188"/>
      <c r="D26" s="188"/>
      <c r="E26" s="188"/>
      <c r="F26" s="33">
        <f>SUM(F27:F28)</f>
        <v>80</v>
      </c>
      <c r="G26" s="33">
        <f>SUM(G28:G28)</f>
        <v>20</v>
      </c>
      <c r="H26" s="33">
        <f t="shared" ref="H26:AA26" si="2">SUM(H27:H28)</f>
        <v>425</v>
      </c>
      <c r="I26" s="35">
        <f>SUM(I27:I28)</f>
        <v>17</v>
      </c>
      <c r="J26" s="32">
        <f t="shared" si="2"/>
        <v>0</v>
      </c>
      <c r="K26" s="33">
        <f t="shared" si="2"/>
        <v>0</v>
      </c>
      <c r="L26" s="34">
        <f t="shared" si="2"/>
        <v>0</v>
      </c>
      <c r="M26" s="32">
        <f t="shared" si="2"/>
        <v>0</v>
      </c>
      <c r="N26" s="33">
        <f t="shared" si="2"/>
        <v>0</v>
      </c>
      <c r="O26" s="34">
        <f t="shared" si="2"/>
        <v>0</v>
      </c>
      <c r="P26" s="32">
        <f t="shared" si="2"/>
        <v>0</v>
      </c>
      <c r="Q26" s="33">
        <f t="shared" si="2"/>
        <v>0</v>
      </c>
      <c r="R26" s="35">
        <f t="shared" si="2"/>
        <v>0</v>
      </c>
      <c r="S26" s="32">
        <f t="shared" si="2"/>
        <v>0</v>
      </c>
      <c r="T26" s="33">
        <f t="shared" si="2"/>
        <v>0</v>
      </c>
      <c r="U26" s="34">
        <f t="shared" si="2"/>
        <v>0</v>
      </c>
      <c r="V26" s="36">
        <f t="shared" si="2"/>
        <v>0</v>
      </c>
      <c r="W26" s="33">
        <f t="shared" si="2"/>
        <v>30</v>
      </c>
      <c r="X26" s="35">
        <f t="shared" si="2"/>
        <v>5</v>
      </c>
      <c r="Y26" s="32">
        <f t="shared" si="2"/>
        <v>0</v>
      </c>
      <c r="Z26" s="33">
        <f t="shared" si="2"/>
        <v>50</v>
      </c>
      <c r="AA26" s="34">
        <f t="shared" si="2"/>
        <v>12</v>
      </c>
    </row>
    <row r="27" spans="1:30" s="51" customFormat="1" ht="15">
      <c r="A27" s="47">
        <v>4</v>
      </c>
      <c r="B27" s="77" t="s">
        <v>50</v>
      </c>
      <c r="C27" s="93" t="s">
        <v>51</v>
      </c>
      <c r="D27" s="93" t="s">
        <v>52</v>
      </c>
      <c r="E27" s="91" t="s">
        <v>53</v>
      </c>
      <c r="F27" s="137">
        <v>60</v>
      </c>
      <c r="G27" s="137">
        <v>60</v>
      </c>
      <c r="H27" s="136">
        <f t="shared" si="1"/>
        <v>350</v>
      </c>
      <c r="I27" s="138">
        <v>14</v>
      </c>
      <c r="J27" s="85"/>
      <c r="K27" s="47"/>
      <c r="L27" s="82"/>
      <c r="M27" s="85"/>
      <c r="N27" s="47"/>
      <c r="O27" s="82"/>
      <c r="P27" s="85"/>
      <c r="Q27" s="47"/>
      <c r="R27" s="81"/>
      <c r="S27" s="85"/>
      <c r="T27" s="47"/>
      <c r="U27" s="82"/>
      <c r="V27" s="87"/>
      <c r="W27" s="47">
        <v>30</v>
      </c>
      <c r="X27" s="81">
        <v>5</v>
      </c>
      <c r="Y27" s="85"/>
      <c r="Z27" s="47">
        <v>30</v>
      </c>
      <c r="AA27" s="82">
        <v>9</v>
      </c>
    </row>
    <row r="28" spans="1:30" s="51" customFormat="1" ht="15">
      <c r="A28" s="47">
        <v>5</v>
      </c>
      <c r="B28" s="127" t="s">
        <v>54</v>
      </c>
      <c r="C28" s="91" t="s">
        <v>51</v>
      </c>
      <c r="D28" s="91" t="s">
        <v>45</v>
      </c>
      <c r="E28" s="91" t="s">
        <v>53</v>
      </c>
      <c r="F28" s="137">
        <v>20</v>
      </c>
      <c r="G28" s="137">
        <v>20</v>
      </c>
      <c r="H28" s="136">
        <f t="shared" si="1"/>
        <v>75</v>
      </c>
      <c r="I28" s="139">
        <v>3</v>
      </c>
      <c r="J28" s="85"/>
      <c r="K28" s="47"/>
      <c r="L28" s="82"/>
      <c r="M28" s="85"/>
      <c r="N28" s="47"/>
      <c r="O28" s="82"/>
      <c r="P28" s="85"/>
      <c r="Q28" s="47"/>
      <c r="R28" s="81"/>
      <c r="S28" s="85"/>
      <c r="T28" s="47"/>
      <c r="U28" s="82"/>
      <c r="V28" s="87"/>
      <c r="W28" s="47"/>
      <c r="X28" s="81"/>
      <c r="Y28" s="71"/>
      <c r="Z28" s="69">
        <v>20</v>
      </c>
      <c r="AA28" s="72">
        <v>3</v>
      </c>
      <c r="AB28" s="64"/>
      <c r="AC28" s="64"/>
      <c r="AD28" s="64"/>
    </row>
    <row r="29" spans="1:30" s="51" customFormat="1">
      <c r="A29" s="188" t="s">
        <v>55</v>
      </c>
      <c r="B29" s="188"/>
      <c r="C29" s="188"/>
      <c r="D29" s="188"/>
      <c r="E29" s="188"/>
      <c r="F29" s="24">
        <f>SUM(F30:F33)</f>
        <v>240</v>
      </c>
      <c r="G29" s="24">
        <f>SUM(G30:G33)</f>
        <v>120</v>
      </c>
      <c r="H29" s="24">
        <f>SUM(H30:H33)</f>
        <v>500</v>
      </c>
      <c r="I29" s="24">
        <f>SUM(I30:I33)</f>
        <v>20</v>
      </c>
      <c r="J29" s="24">
        <f t="shared" ref="J29:AA29" si="3">SUM(J30:J33)</f>
        <v>30</v>
      </c>
      <c r="K29" s="24">
        <f t="shared" si="3"/>
        <v>30</v>
      </c>
      <c r="L29" s="24">
        <f t="shared" si="3"/>
        <v>5</v>
      </c>
      <c r="M29" s="24">
        <f t="shared" si="3"/>
        <v>30</v>
      </c>
      <c r="N29" s="24">
        <f t="shared" si="3"/>
        <v>30</v>
      </c>
      <c r="O29" s="24">
        <f t="shared" si="3"/>
        <v>5</v>
      </c>
      <c r="P29" s="24">
        <f t="shared" si="3"/>
        <v>30</v>
      </c>
      <c r="Q29" s="24">
        <f t="shared" si="3"/>
        <v>30</v>
      </c>
      <c r="R29" s="24">
        <f t="shared" si="3"/>
        <v>5</v>
      </c>
      <c r="S29" s="24">
        <f t="shared" si="3"/>
        <v>30</v>
      </c>
      <c r="T29" s="24">
        <f t="shared" si="3"/>
        <v>30</v>
      </c>
      <c r="U29" s="24">
        <f t="shared" si="3"/>
        <v>5</v>
      </c>
      <c r="V29" s="24">
        <f t="shared" si="3"/>
        <v>0</v>
      </c>
      <c r="W29" s="24">
        <f t="shared" si="3"/>
        <v>0</v>
      </c>
      <c r="X29" s="24">
        <f t="shared" si="3"/>
        <v>0</v>
      </c>
      <c r="Y29" s="24">
        <f t="shared" si="3"/>
        <v>0</v>
      </c>
      <c r="Z29" s="24">
        <f t="shared" si="3"/>
        <v>0</v>
      </c>
      <c r="AA29" s="24">
        <f t="shared" si="3"/>
        <v>0</v>
      </c>
      <c r="AB29" s="64"/>
      <c r="AC29" s="64"/>
      <c r="AD29" s="64"/>
    </row>
    <row r="30" spans="1:30" s="51" customFormat="1" ht="15">
      <c r="A30" s="47">
        <v>6</v>
      </c>
      <c r="B30" s="52" t="s">
        <v>56</v>
      </c>
      <c r="C30" s="47" t="s">
        <v>45</v>
      </c>
      <c r="D30" s="47" t="s">
        <v>45</v>
      </c>
      <c r="E30" s="47" t="s">
        <v>57</v>
      </c>
      <c r="F30" s="132">
        <v>60</v>
      </c>
      <c r="G30" s="132">
        <v>30</v>
      </c>
      <c r="H30" s="136">
        <f t="shared" si="1"/>
        <v>125</v>
      </c>
      <c r="I30" s="133">
        <v>5</v>
      </c>
      <c r="J30" s="85">
        <v>30</v>
      </c>
      <c r="K30" s="47">
        <v>30</v>
      </c>
      <c r="L30" s="82">
        <v>5</v>
      </c>
      <c r="M30" s="85"/>
      <c r="N30" s="47"/>
      <c r="O30" s="82"/>
      <c r="P30" s="85"/>
      <c r="Q30" s="47"/>
      <c r="R30" s="81"/>
      <c r="S30" s="85"/>
      <c r="T30" s="47"/>
      <c r="U30" s="82"/>
      <c r="V30" s="87"/>
      <c r="W30" s="47"/>
      <c r="X30" s="81"/>
      <c r="Y30" s="85"/>
      <c r="Z30" s="47"/>
      <c r="AA30" s="82"/>
      <c r="AB30" s="64"/>
      <c r="AC30" s="64"/>
      <c r="AD30" s="64"/>
    </row>
    <row r="31" spans="1:30" s="51" customFormat="1" ht="15">
      <c r="A31" s="47">
        <v>7</v>
      </c>
      <c r="B31" s="52" t="s">
        <v>58</v>
      </c>
      <c r="C31" s="47" t="s">
        <v>45</v>
      </c>
      <c r="D31" s="47" t="s">
        <v>45</v>
      </c>
      <c r="E31" s="47" t="s">
        <v>57</v>
      </c>
      <c r="F31" s="132">
        <v>60</v>
      </c>
      <c r="G31" s="132">
        <v>30</v>
      </c>
      <c r="H31" s="136">
        <f t="shared" si="1"/>
        <v>125</v>
      </c>
      <c r="I31" s="133">
        <v>5</v>
      </c>
      <c r="J31" s="25"/>
      <c r="K31" s="26"/>
      <c r="L31" s="27"/>
      <c r="M31" s="25">
        <v>30</v>
      </c>
      <c r="N31" s="26">
        <v>30</v>
      </c>
      <c r="O31" s="27">
        <v>5</v>
      </c>
      <c r="P31" s="85"/>
      <c r="Q31" s="47"/>
      <c r="R31" s="81"/>
      <c r="S31" s="85"/>
      <c r="T31" s="47"/>
      <c r="U31" s="82"/>
      <c r="V31" s="87"/>
      <c r="W31" s="47"/>
      <c r="X31" s="81"/>
      <c r="Y31" s="85"/>
      <c r="Z31" s="47"/>
      <c r="AA31" s="82"/>
      <c r="AB31" s="64"/>
      <c r="AC31" s="64"/>
      <c r="AD31" s="64"/>
    </row>
    <row r="32" spans="1:30" s="51" customFormat="1" ht="15">
      <c r="A32" s="47">
        <v>8</v>
      </c>
      <c r="B32" s="52" t="s">
        <v>59</v>
      </c>
      <c r="C32" s="47" t="s">
        <v>45</v>
      </c>
      <c r="D32" s="47" t="s">
        <v>45</v>
      </c>
      <c r="E32" s="47" t="s">
        <v>57</v>
      </c>
      <c r="F32" s="132">
        <v>60</v>
      </c>
      <c r="G32" s="132">
        <v>30</v>
      </c>
      <c r="H32" s="136">
        <f t="shared" si="1"/>
        <v>125</v>
      </c>
      <c r="I32" s="133">
        <v>5</v>
      </c>
      <c r="J32" s="25"/>
      <c r="K32" s="26"/>
      <c r="L32" s="27"/>
      <c r="M32" s="25"/>
      <c r="N32" s="26"/>
      <c r="O32" s="27"/>
      <c r="P32" s="85">
        <v>30</v>
      </c>
      <c r="Q32" s="47">
        <v>30</v>
      </c>
      <c r="R32" s="81">
        <v>5</v>
      </c>
      <c r="S32" s="85"/>
      <c r="T32" s="47"/>
      <c r="U32" s="82"/>
      <c r="V32" s="87"/>
      <c r="W32" s="47"/>
      <c r="X32" s="81"/>
      <c r="Y32" s="85"/>
      <c r="Z32" s="47"/>
      <c r="AA32" s="82"/>
      <c r="AB32" s="64"/>
      <c r="AC32" s="64"/>
      <c r="AD32" s="64"/>
    </row>
    <row r="33" spans="1:30" s="50" customFormat="1" ht="15">
      <c r="A33" s="47">
        <v>9</v>
      </c>
      <c r="B33" s="52" t="s">
        <v>101</v>
      </c>
      <c r="C33" s="47" t="s">
        <v>45</v>
      </c>
      <c r="D33" s="47" t="s">
        <v>45</v>
      </c>
      <c r="E33" s="47" t="s">
        <v>57</v>
      </c>
      <c r="F33" s="132">
        <v>60</v>
      </c>
      <c r="G33" s="132">
        <v>30</v>
      </c>
      <c r="H33" s="136">
        <f t="shared" si="1"/>
        <v>125</v>
      </c>
      <c r="I33" s="133">
        <v>5</v>
      </c>
      <c r="J33" s="85"/>
      <c r="K33" s="47"/>
      <c r="L33" s="82"/>
      <c r="M33" s="85"/>
      <c r="N33" s="47"/>
      <c r="O33" s="82"/>
      <c r="P33" s="85"/>
      <c r="Q33" s="47"/>
      <c r="R33" s="81"/>
      <c r="S33" s="85">
        <v>30</v>
      </c>
      <c r="T33" s="47">
        <v>30</v>
      </c>
      <c r="U33" s="82">
        <v>5</v>
      </c>
      <c r="V33" s="87"/>
      <c r="W33" s="47"/>
      <c r="X33" s="81"/>
      <c r="Y33" s="85"/>
      <c r="Z33" s="47"/>
      <c r="AA33" s="82"/>
      <c r="AB33" s="37"/>
      <c r="AC33" s="37"/>
      <c r="AD33" s="37"/>
    </row>
    <row r="34" spans="1:30" s="51" customFormat="1">
      <c r="A34" s="188" t="s">
        <v>60</v>
      </c>
      <c r="B34" s="188"/>
      <c r="C34" s="188"/>
      <c r="D34" s="188"/>
      <c r="E34" s="188"/>
      <c r="F34" s="35">
        <f t="shared" ref="F34:AA34" si="4">SUM(F35:F50)</f>
        <v>570</v>
      </c>
      <c r="G34" s="35">
        <f t="shared" si="4"/>
        <v>285</v>
      </c>
      <c r="H34" s="35">
        <f t="shared" si="4"/>
        <v>1325</v>
      </c>
      <c r="I34" s="35">
        <f t="shared" si="4"/>
        <v>53</v>
      </c>
      <c r="J34" s="35">
        <f t="shared" si="4"/>
        <v>60</v>
      </c>
      <c r="K34" s="35">
        <f t="shared" si="4"/>
        <v>60</v>
      </c>
      <c r="L34" s="35">
        <f t="shared" si="4"/>
        <v>11</v>
      </c>
      <c r="M34" s="35">
        <f t="shared" si="4"/>
        <v>90</v>
      </c>
      <c r="N34" s="35">
        <f t="shared" si="4"/>
        <v>75</v>
      </c>
      <c r="O34" s="35">
        <f t="shared" si="4"/>
        <v>14</v>
      </c>
      <c r="P34" s="35">
        <f t="shared" si="4"/>
        <v>105</v>
      </c>
      <c r="Q34" s="35">
        <f t="shared" si="4"/>
        <v>90</v>
      </c>
      <c r="R34" s="35">
        <f t="shared" si="4"/>
        <v>19</v>
      </c>
      <c r="S34" s="35">
        <f t="shared" si="4"/>
        <v>30</v>
      </c>
      <c r="T34" s="35">
        <f t="shared" si="4"/>
        <v>60</v>
      </c>
      <c r="U34" s="35">
        <f t="shared" si="4"/>
        <v>9</v>
      </c>
      <c r="V34" s="35">
        <f t="shared" si="4"/>
        <v>0</v>
      </c>
      <c r="W34" s="35">
        <f t="shared" si="4"/>
        <v>0</v>
      </c>
      <c r="X34" s="35">
        <f t="shared" si="4"/>
        <v>0</v>
      </c>
      <c r="Y34" s="35">
        <f t="shared" si="4"/>
        <v>0</v>
      </c>
      <c r="Z34" s="35">
        <f t="shared" si="4"/>
        <v>0</v>
      </c>
      <c r="AA34" s="35">
        <f t="shared" si="4"/>
        <v>0</v>
      </c>
      <c r="AB34" s="64"/>
      <c r="AC34" s="64"/>
      <c r="AD34" s="64"/>
    </row>
    <row r="35" spans="1:30" s="51" customFormat="1" ht="15">
      <c r="A35" s="47">
        <v>10</v>
      </c>
      <c r="B35" s="53" t="s">
        <v>61</v>
      </c>
      <c r="C35" s="47" t="s">
        <v>45</v>
      </c>
      <c r="D35" s="47" t="s">
        <v>45</v>
      </c>
      <c r="E35" s="47" t="s">
        <v>47</v>
      </c>
      <c r="F35" s="132">
        <v>30</v>
      </c>
      <c r="G35" s="132">
        <v>30</v>
      </c>
      <c r="H35" s="136">
        <f t="shared" si="1"/>
        <v>75</v>
      </c>
      <c r="I35" s="133">
        <v>3</v>
      </c>
      <c r="J35" s="85"/>
      <c r="K35" s="47">
        <v>30</v>
      </c>
      <c r="L35" s="82">
        <v>3</v>
      </c>
      <c r="M35" s="85"/>
      <c r="N35" s="47"/>
      <c r="O35" s="82"/>
      <c r="P35" s="85"/>
      <c r="Q35" s="47"/>
      <c r="R35" s="81"/>
      <c r="S35" s="85"/>
      <c r="T35" s="47"/>
      <c r="U35" s="82"/>
      <c r="V35" s="87"/>
      <c r="W35" s="47"/>
      <c r="X35" s="81"/>
      <c r="Y35" s="85"/>
      <c r="Z35" s="47"/>
      <c r="AA35" s="82"/>
      <c r="AB35" s="64"/>
      <c r="AC35" s="64"/>
      <c r="AD35" s="64"/>
    </row>
    <row r="36" spans="1:30" s="51" customFormat="1" ht="15">
      <c r="A36" s="47">
        <v>11</v>
      </c>
      <c r="B36" s="53" t="s">
        <v>62</v>
      </c>
      <c r="C36" s="47" t="s">
        <v>45</v>
      </c>
      <c r="D36" s="47" t="s">
        <v>45</v>
      </c>
      <c r="E36" s="47" t="s">
        <v>57</v>
      </c>
      <c r="F36" s="132">
        <v>30</v>
      </c>
      <c r="G36" s="132">
        <v>15</v>
      </c>
      <c r="H36" s="136">
        <f t="shared" si="1"/>
        <v>75</v>
      </c>
      <c r="I36" s="133">
        <v>3</v>
      </c>
      <c r="J36" s="71"/>
      <c r="K36" s="69"/>
      <c r="L36" s="72"/>
      <c r="M36" s="85">
        <v>15</v>
      </c>
      <c r="N36" s="47">
        <v>15</v>
      </c>
      <c r="O36" s="82">
        <v>3</v>
      </c>
      <c r="P36" s="85"/>
      <c r="Q36" s="47"/>
      <c r="R36" s="81"/>
      <c r="S36" s="85"/>
      <c r="T36" s="47"/>
      <c r="U36" s="82"/>
      <c r="V36" s="87"/>
      <c r="W36" s="47"/>
      <c r="X36" s="81"/>
      <c r="Y36" s="85"/>
      <c r="Z36" s="47"/>
      <c r="AA36" s="82"/>
      <c r="AB36" s="64"/>
      <c r="AC36" s="64"/>
      <c r="AD36" s="64"/>
    </row>
    <row r="37" spans="1:30" s="51" customFormat="1" ht="15">
      <c r="A37" s="47">
        <v>12</v>
      </c>
      <c r="B37" s="53" t="s">
        <v>63</v>
      </c>
      <c r="C37" s="47" t="s">
        <v>45</v>
      </c>
      <c r="D37" s="47" t="s">
        <v>45</v>
      </c>
      <c r="E37" s="47" t="s">
        <v>57</v>
      </c>
      <c r="F37" s="132">
        <v>30</v>
      </c>
      <c r="G37" s="132">
        <v>15</v>
      </c>
      <c r="H37" s="136">
        <f t="shared" si="1"/>
        <v>75</v>
      </c>
      <c r="I37" s="133">
        <v>3</v>
      </c>
      <c r="J37" s="85"/>
      <c r="K37" s="47"/>
      <c r="L37" s="82"/>
      <c r="M37" s="85"/>
      <c r="N37" s="47"/>
      <c r="O37" s="82"/>
      <c r="P37" s="85">
        <v>15</v>
      </c>
      <c r="Q37" s="47">
        <v>15</v>
      </c>
      <c r="R37" s="81">
        <v>3</v>
      </c>
      <c r="S37" s="85"/>
      <c r="T37" s="47"/>
      <c r="U37" s="82"/>
      <c r="V37" s="87"/>
      <c r="W37" s="47"/>
      <c r="X37" s="81"/>
      <c r="Y37" s="85"/>
      <c r="Z37" s="47"/>
      <c r="AA37" s="82"/>
      <c r="AB37" s="64"/>
      <c r="AC37" s="64"/>
      <c r="AD37" s="64"/>
    </row>
    <row r="38" spans="1:30" s="51" customFormat="1" ht="15">
      <c r="A38" s="47">
        <v>13</v>
      </c>
      <c r="B38" s="52" t="s">
        <v>64</v>
      </c>
      <c r="C38" s="47" t="s">
        <v>45</v>
      </c>
      <c r="D38" s="47" t="s">
        <v>45</v>
      </c>
      <c r="E38" s="47" t="s">
        <v>57</v>
      </c>
      <c r="F38" s="132">
        <v>45</v>
      </c>
      <c r="G38" s="132">
        <v>15</v>
      </c>
      <c r="H38" s="136">
        <f t="shared" si="1"/>
        <v>100</v>
      </c>
      <c r="I38" s="133">
        <v>4</v>
      </c>
      <c r="J38" s="71">
        <v>30</v>
      </c>
      <c r="K38" s="69">
        <v>15</v>
      </c>
      <c r="L38" s="72">
        <v>4</v>
      </c>
      <c r="M38" s="114"/>
      <c r="N38" s="115"/>
      <c r="O38" s="116"/>
      <c r="P38" s="85"/>
      <c r="Q38" s="47"/>
      <c r="R38" s="81"/>
      <c r="S38" s="85"/>
      <c r="T38" s="47"/>
      <c r="U38" s="82"/>
      <c r="V38" s="28"/>
      <c r="W38" s="88"/>
      <c r="X38" s="29"/>
      <c r="Y38" s="30"/>
      <c r="Z38" s="88"/>
      <c r="AA38" s="31"/>
      <c r="AB38" s="64"/>
      <c r="AC38" s="64"/>
      <c r="AD38" s="64"/>
    </row>
    <row r="39" spans="1:30" s="51" customFormat="1" ht="15">
      <c r="A39" s="47">
        <v>14</v>
      </c>
      <c r="B39" s="52" t="s">
        <v>65</v>
      </c>
      <c r="C39" s="47" t="s">
        <v>45</v>
      </c>
      <c r="D39" s="47" t="s">
        <v>45</v>
      </c>
      <c r="E39" s="47" t="s">
        <v>57</v>
      </c>
      <c r="F39" s="132">
        <v>45</v>
      </c>
      <c r="G39" s="132">
        <v>15</v>
      </c>
      <c r="H39" s="136">
        <f t="shared" si="1"/>
        <v>100</v>
      </c>
      <c r="I39" s="133">
        <v>4</v>
      </c>
      <c r="J39" s="85">
        <v>30</v>
      </c>
      <c r="K39" s="47">
        <v>15</v>
      </c>
      <c r="L39" s="82">
        <v>4</v>
      </c>
      <c r="M39" s="85"/>
      <c r="N39" s="47"/>
      <c r="O39" s="82"/>
      <c r="P39" s="85"/>
      <c r="Q39" s="47"/>
      <c r="R39" s="81"/>
      <c r="S39" s="85"/>
      <c r="T39" s="47"/>
      <c r="U39" s="82"/>
      <c r="V39" s="28"/>
      <c r="W39" s="88"/>
      <c r="X39" s="29"/>
      <c r="Y39" s="30"/>
      <c r="Z39" s="88"/>
      <c r="AA39" s="31"/>
      <c r="AB39" s="64"/>
      <c r="AC39" s="64"/>
      <c r="AD39" s="64"/>
    </row>
    <row r="40" spans="1:30" s="51" customFormat="1" ht="15">
      <c r="A40" s="47">
        <v>15</v>
      </c>
      <c r="B40" s="52" t="s">
        <v>66</v>
      </c>
      <c r="C40" s="47" t="s">
        <v>45</v>
      </c>
      <c r="D40" s="47" t="s">
        <v>45</v>
      </c>
      <c r="E40" s="47" t="s">
        <v>57</v>
      </c>
      <c r="F40" s="132">
        <v>60</v>
      </c>
      <c r="G40" s="132">
        <v>30</v>
      </c>
      <c r="H40" s="136">
        <f t="shared" si="1"/>
        <v>125</v>
      </c>
      <c r="I40" s="133">
        <v>5</v>
      </c>
      <c r="J40" s="85"/>
      <c r="K40" s="47"/>
      <c r="L40" s="82"/>
      <c r="M40" s="85">
        <v>30</v>
      </c>
      <c r="N40" s="47">
        <v>30</v>
      </c>
      <c r="O40" s="82">
        <v>5</v>
      </c>
      <c r="P40" s="85"/>
      <c r="Q40" s="47"/>
      <c r="R40" s="81"/>
      <c r="S40" s="85"/>
      <c r="T40" s="47"/>
      <c r="U40" s="82"/>
      <c r="V40" s="87"/>
      <c r="W40" s="47"/>
      <c r="X40" s="81"/>
      <c r="Y40" s="85"/>
      <c r="Z40" s="47"/>
      <c r="AA40" s="82"/>
      <c r="AB40" s="64"/>
      <c r="AC40" s="64"/>
      <c r="AD40" s="64"/>
    </row>
    <row r="41" spans="1:30" s="51" customFormat="1" ht="15">
      <c r="A41" s="47">
        <v>16</v>
      </c>
      <c r="B41" s="52" t="s">
        <v>67</v>
      </c>
      <c r="C41" s="47" t="s">
        <v>45</v>
      </c>
      <c r="D41" s="47" t="s">
        <v>45</v>
      </c>
      <c r="E41" s="47" t="s">
        <v>57</v>
      </c>
      <c r="F41" s="132">
        <v>30</v>
      </c>
      <c r="G41" s="132">
        <v>15</v>
      </c>
      <c r="H41" s="136">
        <f t="shared" si="1"/>
        <v>75</v>
      </c>
      <c r="I41" s="133">
        <v>3</v>
      </c>
      <c r="J41" s="85"/>
      <c r="K41" s="47"/>
      <c r="L41" s="82"/>
      <c r="M41" s="85"/>
      <c r="N41" s="47"/>
      <c r="O41" s="82"/>
      <c r="P41" s="85">
        <v>15</v>
      </c>
      <c r="Q41" s="47">
        <v>15</v>
      </c>
      <c r="R41" s="81">
        <v>3</v>
      </c>
      <c r="S41" s="85"/>
      <c r="T41" s="47"/>
      <c r="U41" s="82"/>
      <c r="V41" s="87"/>
      <c r="W41" s="47"/>
      <c r="X41" s="81"/>
      <c r="Y41" s="85"/>
      <c r="Z41" s="47"/>
      <c r="AA41" s="82"/>
      <c r="AB41" s="64"/>
      <c r="AC41" s="64"/>
      <c r="AD41" s="64"/>
    </row>
    <row r="42" spans="1:30" s="51" customFormat="1" ht="15">
      <c r="A42" s="47">
        <v>17</v>
      </c>
      <c r="B42" s="52" t="s">
        <v>68</v>
      </c>
      <c r="C42" s="47" t="s">
        <v>45</v>
      </c>
      <c r="D42" s="47" t="s">
        <v>45</v>
      </c>
      <c r="E42" s="47" t="s">
        <v>57</v>
      </c>
      <c r="F42" s="132">
        <v>30</v>
      </c>
      <c r="G42" s="132">
        <v>15</v>
      </c>
      <c r="H42" s="136">
        <f t="shared" si="1"/>
        <v>75</v>
      </c>
      <c r="I42" s="133">
        <v>3</v>
      </c>
      <c r="J42" s="85"/>
      <c r="K42" s="47"/>
      <c r="L42" s="82"/>
      <c r="M42" s="85"/>
      <c r="N42" s="47"/>
      <c r="O42" s="82"/>
      <c r="P42" s="85">
        <v>15</v>
      </c>
      <c r="Q42" s="47">
        <v>15</v>
      </c>
      <c r="R42" s="81">
        <v>3</v>
      </c>
      <c r="S42" s="85"/>
      <c r="T42" s="47"/>
      <c r="U42" s="82"/>
      <c r="V42" s="87"/>
      <c r="W42" s="47"/>
      <c r="X42" s="81"/>
      <c r="Y42" s="85"/>
      <c r="Z42" s="47"/>
      <c r="AA42" s="82"/>
      <c r="AB42" s="64"/>
      <c r="AC42" s="64"/>
      <c r="AD42" s="64"/>
    </row>
    <row r="43" spans="1:30" s="51" customFormat="1" ht="15">
      <c r="A43" s="47">
        <v>18</v>
      </c>
      <c r="B43" s="52" t="s">
        <v>69</v>
      </c>
      <c r="C43" s="47" t="s">
        <v>45</v>
      </c>
      <c r="D43" s="47" t="s">
        <v>45</v>
      </c>
      <c r="E43" s="47" t="s">
        <v>57</v>
      </c>
      <c r="F43" s="132">
        <v>45</v>
      </c>
      <c r="G43" s="132">
        <v>15</v>
      </c>
      <c r="H43" s="136">
        <f t="shared" si="1"/>
        <v>100</v>
      </c>
      <c r="I43" s="133">
        <v>4</v>
      </c>
      <c r="J43" s="85"/>
      <c r="K43" s="47"/>
      <c r="L43" s="82"/>
      <c r="M43" s="85">
        <v>30</v>
      </c>
      <c r="N43" s="47">
        <v>15</v>
      </c>
      <c r="O43" s="82">
        <v>4</v>
      </c>
      <c r="P43" s="85"/>
      <c r="Q43" s="47"/>
      <c r="R43" s="81"/>
      <c r="S43" s="85"/>
      <c r="T43" s="47"/>
      <c r="U43" s="82"/>
      <c r="V43" s="87"/>
      <c r="W43" s="47"/>
      <c r="X43" s="81"/>
      <c r="Y43" s="85"/>
      <c r="Z43" s="47"/>
      <c r="AA43" s="82"/>
      <c r="AB43" s="64"/>
      <c r="AC43" s="64"/>
      <c r="AD43" s="64"/>
    </row>
    <row r="44" spans="1:30" s="51" customFormat="1" ht="15">
      <c r="A44" s="47">
        <v>19</v>
      </c>
      <c r="B44" s="52" t="s">
        <v>70</v>
      </c>
      <c r="C44" s="47" t="s">
        <v>45</v>
      </c>
      <c r="D44" s="47" t="s">
        <v>45</v>
      </c>
      <c r="E44" s="47" t="s">
        <v>57</v>
      </c>
      <c r="F44" s="132">
        <v>45</v>
      </c>
      <c r="G44" s="132">
        <v>15</v>
      </c>
      <c r="H44" s="136">
        <f t="shared" si="1"/>
        <v>100</v>
      </c>
      <c r="I44" s="133">
        <v>4</v>
      </c>
      <c r="J44" s="85"/>
      <c r="K44" s="47"/>
      <c r="L44" s="82"/>
      <c r="M44" s="85"/>
      <c r="N44" s="47"/>
      <c r="O44" s="82"/>
      <c r="P44" s="85">
        <v>30</v>
      </c>
      <c r="Q44" s="47">
        <v>15</v>
      </c>
      <c r="R44" s="81">
        <v>4</v>
      </c>
      <c r="S44" s="85"/>
      <c r="T44" s="47"/>
      <c r="U44" s="82"/>
      <c r="V44" s="87"/>
      <c r="W44" s="47"/>
      <c r="X44" s="81"/>
      <c r="Y44" s="85"/>
      <c r="Z44" s="47"/>
      <c r="AA44" s="82"/>
      <c r="AB44" s="64"/>
      <c r="AC44" s="64"/>
      <c r="AD44" s="64"/>
    </row>
    <row r="45" spans="1:30" s="51" customFormat="1">
      <c r="A45" s="69">
        <v>20</v>
      </c>
      <c r="B45" s="74" t="s">
        <v>77</v>
      </c>
      <c r="C45" s="69" t="s">
        <v>45</v>
      </c>
      <c r="D45" s="69" t="s">
        <v>45</v>
      </c>
      <c r="E45" s="69" t="s">
        <v>47</v>
      </c>
      <c r="F45" s="132">
        <v>30</v>
      </c>
      <c r="G45" s="132">
        <v>30</v>
      </c>
      <c r="H45" s="132">
        <f t="shared" ref="H45" si="5">25*I45</f>
        <v>75</v>
      </c>
      <c r="I45" s="133">
        <v>3</v>
      </c>
      <c r="J45" s="71"/>
      <c r="K45" s="67"/>
      <c r="L45" s="72"/>
      <c r="M45" s="71"/>
      <c r="N45" s="67"/>
      <c r="O45" s="72"/>
      <c r="P45" s="71"/>
      <c r="Q45" s="67"/>
      <c r="R45" s="72"/>
      <c r="S45" s="71">
        <v>0</v>
      </c>
      <c r="T45" s="69">
        <v>30</v>
      </c>
      <c r="U45" s="72">
        <v>3</v>
      </c>
      <c r="V45" s="71"/>
      <c r="W45" s="67"/>
      <c r="X45" s="72"/>
      <c r="Y45" s="71"/>
      <c r="Z45" s="67"/>
      <c r="AA45" s="72"/>
      <c r="AB45" s="64"/>
      <c r="AC45" s="64"/>
      <c r="AD45" s="64"/>
    </row>
    <row r="46" spans="1:30" s="51" customFormat="1" ht="15">
      <c r="A46" s="47">
        <v>21</v>
      </c>
      <c r="B46" s="48" t="s">
        <v>71</v>
      </c>
      <c r="C46" s="47" t="s">
        <v>45</v>
      </c>
      <c r="D46" s="47" t="s">
        <v>45</v>
      </c>
      <c r="E46" s="47" t="s">
        <v>57</v>
      </c>
      <c r="F46" s="132">
        <v>30</v>
      </c>
      <c r="G46" s="132">
        <v>15</v>
      </c>
      <c r="H46" s="136">
        <f t="shared" si="1"/>
        <v>75</v>
      </c>
      <c r="I46" s="133">
        <v>3</v>
      </c>
      <c r="J46" s="25"/>
      <c r="K46" s="26"/>
      <c r="L46" s="27"/>
      <c r="M46" s="25"/>
      <c r="N46" s="26"/>
      <c r="O46" s="27"/>
      <c r="P46" s="85">
        <v>15</v>
      </c>
      <c r="Q46" s="47">
        <v>15</v>
      </c>
      <c r="R46" s="81">
        <v>3</v>
      </c>
      <c r="S46" s="85"/>
      <c r="T46" s="47"/>
      <c r="U46" s="82"/>
      <c r="V46" s="87"/>
      <c r="W46" s="47"/>
      <c r="X46" s="81"/>
      <c r="Y46" s="85"/>
      <c r="Z46" s="47"/>
      <c r="AA46" s="82"/>
      <c r="AB46" s="64"/>
      <c r="AC46" s="64"/>
      <c r="AD46" s="64"/>
    </row>
    <row r="47" spans="1:30" s="51" customFormat="1" ht="15">
      <c r="A47" s="47">
        <v>22</v>
      </c>
      <c r="B47" s="52" t="s">
        <v>72</v>
      </c>
      <c r="C47" s="47" t="s">
        <v>45</v>
      </c>
      <c r="D47" s="47" t="s">
        <v>45</v>
      </c>
      <c r="E47" s="47" t="s">
        <v>57</v>
      </c>
      <c r="F47" s="132">
        <v>30</v>
      </c>
      <c r="G47" s="132">
        <v>15</v>
      </c>
      <c r="H47" s="136">
        <f t="shared" si="1"/>
        <v>75</v>
      </c>
      <c r="I47" s="133">
        <v>3</v>
      </c>
      <c r="J47" s="25"/>
      <c r="K47" s="26"/>
      <c r="L47" s="27"/>
      <c r="M47" s="25"/>
      <c r="N47" s="26"/>
      <c r="O47" s="27"/>
      <c r="P47" s="85">
        <v>15</v>
      </c>
      <c r="Q47" s="47">
        <v>15</v>
      </c>
      <c r="R47" s="81">
        <v>3</v>
      </c>
      <c r="S47" s="85"/>
      <c r="T47" s="47"/>
      <c r="U47" s="82"/>
      <c r="V47" s="87"/>
      <c r="W47" s="47"/>
      <c r="X47" s="81"/>
      <c r="Y47" s="85"/>
      <c r="Z47" s="47"/>
      <c r="AA47" s="82"/>
      <c r="AB47" s="64"/>
      <c r="AC47" s="64"/>
      <c r="AD47" s="64"/>
    </row>
    <row r="48" spans="1:30" s="51" customFormat="1" ht="15">
      <c r="A48" s="47">
        <v>23</v>
      </c>
      <c r="B48" s="52" t="s">
        <v>73</v>
      </c>
      <c r="C48" s="47" t="s">
        <v>45</v>
      </c>
      <c r="D48" s="47" t="s">
        <v>45</v>
      </c>
      <c r="E48" s="47" t="s">
        <v>57</v>
      </c>
      <c r="F48" s="132">
        <v>30</v>
      </c>
      <c r="G48" s="132">
        <v>15</v>
      </c>
      <c r="H48" s="136">
        <f t="shared" si="1"/>
        <v>75</v>
      </c>
      <c r="I48" s="133">
        <v>3</v>
      </c>
      <c r="J48" s="25"/>
      <c r="K48" s="26"/>
      <c r="L48" s="27"/>
      <c r="M48" s="25"/>
      <c r="N48" s="26"/>
      <c r="O48" s="27"/>
      <c r="P48" s="85"/>
      <c r="Q48" s="47"/>
      <c r="R48" s="81"/>
      <c r="S48" s="85">
        <v>15</v>
      </c>
      <c r="T48" s="47">
        <v>15</v>
      </c>
      <c r="U48" s="82">
        <v>3</v>
      </c>
      <c r="V48" s="87"/>
      <c r="W48" s="47"/>
      <c r="X48" s="81"/>
      <c r="Y48" s="85"/>
      <c r="Z48" s="47"/>
      <c r="AA48" s="82"/>
      <c r="AB48" s="64"/>
      <c r="AC48" s="64"/>
      <c r="AD48" s="64"/>
    </row>
    <row r="49" spans="1:30" s="51" customFormat="1" ht="15">
      <c r="A49" s="47">
        <v>24</v>
      </c>
      <c r="B49" s="52" t="s">
        <v>74</v>
      </c>
      <c r="C49" s="47" t="s">
        <v>45</v>
      </c>
      <c r="D49" s="47" t="s">
        <v>45</v>
      </c>
      <c r="E49" s="47" t="s">
        <v>57</v>
      </c>
      <c r="F49" s="132">
        <v>30</v>
      </c>
      <c r="G49" s="132">
        <v>15</v>
      </c>
      <c r="H49" s="136">
        <f t="shared" si="1"/>
        <v>75</v>
      </c>
      <c r="I49" s="133">
        <v>3</v>
      </c>
      <c r="J49" s="25"/>
      <c r="K49" s="26"/>
      <c r="L49" s="27"/>
      <c r="M49" s="25"/>
      <c r="N49" s="26"/>
      <c r="O49" s="27"/>
      <c r="P49" s="85"/>
      <c r="Q49" s="47"/>
      <c r="R49" s="81"/>
      <c r="S49" s="85">
        <v>15</v>
      </c>
      <c r="T49" s="47">
        <v>15</v>
      </c>
      <c r="U49" s="82">
        <v>3</v>
      </c>
      <c r="V49" s="87"/>
      <c r="W49" s="47"/>
      <c r="X49" s="81"/>
      <c r="Y49" s="85"/>
      <c r="Z49" s="47"/>
      <c r="AA49" s="82"/>
      <c r="AB49" s="64"/>
      <c r="AC49" s="64"/>
      <c r="AD49" s="64"/>
    </row>
    <row r="50" spans="1:30" s="51" customFormat="1" ht="15">
      <c r="A50" s="47">
        <v>25</v>
      </c>
      <c r="B50" s="52" t="s">
        <v>75</v>
      </c>
      <c r="C50" s="47" t="s">
        <v>45</v>
      </c>
      <c r="D50" s="47" t="s">
        <v>45</v>
      </c>
      <c r="E50" s="47" t="s">
        <v>57</v>
      </c>
      <c r="F50" s="132">
        <v>30</v>
      </c>
      <c r="G50" s="132">
        <v>15</v>
      </c>
      <c r="H50" s="136">
        <f t="shared" si="1"/>
        <v>50</v>
      </c>
      <c r="I50" s="133">
        <v>2</v>
      </c>
      <c r="J50" s="25"/>
      <c r="K50" s="26"/>
      <c r="L50" s="27"/>
      <c r="M50" s="25">
        <v>15</v>
      </c>
      <c r="N50" s="26">
        <v>15</v>
      </c>
      <c r="O50" s="27">
        <v>2</v>
      </c>
      <c r="P50" s="85"/>
      <c r="Q50" s="47"/>
      <c r="R50" s="81"/>
      <c r="S50" s="85"/>
      <c r="T50" s="47"/>
      <c r="U50" s="82"/>
      <c r="V50" s="87"/>
      <c r="W50" s="47"/>
      <c r="X50" s="81"/>
      <c r="Y50" s="85"/>
      <c r="Z50" s="47"/>
      <c r="AA50" s="82"/>
      <c r="AB50" s="64"/>
      <c r="AC50" s="64"/>
      <c r="AD50" s="64"/>
    </row>
    <row r="51" spans="1:30" s="51" customFormat="1">
      <c r="A51" s="186" t="s">
        <v>76</v>
      </c>
      <c r="B51" s="186"/>
      <c r="C51" s="186"/>
      <c r="D51" s="186"/>
      <c r="E51" s="186"/>
      <c r="F51" s="46">
        <f t="shared" ref="F51:AA51" si="6">SUM(F52:F57)</f>
        <v>180</v>
      </c>
      <c r="G51" s="46">
        <f t="shared" si="6"/>
        <v>180</v>
      </c>
      <c r="H51" s="46">
        <f t="shared" si="6"/>
        <v>450</v>
      </c>
      <c r="I51" s="46">
        <f t="shared" si="6"/>
        <v>18</v>
      </c>
      <c r="J51" s="46">
        <f t="shared" si="6"/>
        <v>0</v>
      </c>
      <c r="K51" s="46">
        <f t="shared" si="6"/>
        <v>0</v>
      </c>
      <c r="L51" s="46">
        <f t="shared" si="6"/>
        <v>0</v>
      </c>
      <c r="M51" s="46">
        <f t="shared" si="6"/>
        <v>0</v>
      </c>
      <c r="N51" s="46">
        <f t="shared" si="6"/>
        <v>0</v>
      </c>
      <c r="O51" s="46">
        <f t="shared" si="6"/>
        <v>0</v>
      </c>
      <c r="P51" s="46">
        <f t="shared" si="6"/>
        <v>0</v>
      </c>
      <c r="Q51" s="46">
        <f t="shared" si="6"/>
        <v>0</v>
      </c>
      <c r="R51" s="46">
        <f t="shared" si="6"/>
        <v>0</v>
      </c>
      <c r="S51" s="46">
        <f t="shared" si="6"/>
        <v>0</v>
      </c>
      <c r="T51" s="46">
        <f t="shared" si="6"/>
        <v>0</v>
      </c>
      <c r="U51" s="46">
        <f t="shared" si="6"/>
        <v>0</v>
      </c>
      <c r="V51" s="46">
        <f t="shared" si="6"/>
        <v>0</v>
      </c>
      <c r="W51" s="46">
        <f t="shared" si="6"/>
        <v>90</v>
      </c>
      <c r="X51" s="46">
        <f t="shared" si="6"/>
        <v>9</v>
      </c>
      <c r="Y51" s="46">
        <f t="shared" si="6"/>
        <v>0</v>
      </c>
      <c r="Z51" s="46">
        <f t="shared" si="6"/>
        <v>90</v>
      </c>
      <c r="AA51" s="46">
        <f t="shared" si="6"/>
        <v>9</v>
      </c>
      <c r="AB51" s="64"/>
      <c r="AC51" s="64"/>
      <c r="AD51" s="64"/>
    </row>
    <row r="52" spans="1:30" s="51" customFormat="1">
      <c r="A52" s="75">
        <v>26</v>
      </c>
      <c r="B52" s="74" t="s">
        <v>119</v>
      </c>
      <c r="C52" s="69" t="s">
        <v>45</v>
      </c>
      <c r="D52" s="69" t="s">
        <v>45</v>
      </c>
      <c r="E52" s="69" t="s">
        <v>47</v>
      </c>
      <c r="F52" s="132">
        <v>30</v>
      </c>
      <c r="G52" s="132">
        <v>30</v>
      </c>
      <c r="H52" s="132">
        <f t="shared" si="1"/>
        <v>75</v>
      </c>
      <c r="I52" s="133">
        <v>3</v>
      </c>
      <c r="J52" s="71"/>
      <c r="K52" s="67"/>
      <c r="L52" s="72"/>
      <c r="M52" s="71"/>
      <c r="N52" s="67"/>
      <c r="O52" s="72"/>
      <c r="P52" s="71"/>
      <c r="Q52" s="67"/>
      <c r="R52" s="72"/>
      <c r="S52" s="121"/>
      <c r="T52" s="122"/>
      <c r="U52" s="123"/>
      <c r="V52" s="71"/>
      <c r="W52" s="69">
        <v>30</v>
      </c>
      <c r="X52" s="72">
        <v>3</v>
      </c>
      <c r="Y52" s="25"/>
      <c r="Z52" s="69"/>
      <c r="AA52" s="27"/>
      <c r="AB52" s="64"/>
      <c r="AC52" s="64"/>
      <c r="AD52" s="64"/>
    </row>
    <row r="53" spans="1:30" s="51" customFormat="1">
      <c r="A53" s="75">
        <v>27</v>
      </c>
      <c r="B53" s="74" t="s">
        <v>120</v>
      </c>
      <c r="C53" s="69" t="s">
        <v>51</v>
      </c>
      <c r="D53" s="69" t="s">
        <v>45</v>
      </c>
      <c r="E53" s="69" t="s">
        <v>47</v>
      </c>
      <c r="F53" s="132">
        <v>30</v>
      </c>
      <c r="G53" s="132">
        <v>30</v>
      </c>
      <c r="H53" s="132">
        <f t="shared" si="1"/>
        <v>75</v>
      </c>
      <c r="I53" s="133">
        <v>3</v>
      </c>
      <c r="J53" s="71"/>
      <c r="K53" s="67"/>
      <c r="L53" s="72"/>
      <c r="M53" s="71"/>
      <c r="N53" s="67"/>
      <c r="O53" s="72"/>
      <c r="P53" s="71"/>
      <c r="Q53" s="67"/>
      <c r="R53" s="72"/>
      <c r="S53" s="71"/>
      <c r="T53" s="69"/>
      <c r="U53" s="72"/>
      <c r="V53" s="71"/>
      <c r="W53" s="69">
        <v>30</v>
      </c>
      <c r="X53" s="72">
        <v>3</v>
      </c>
      <c r="Y53" s="25"/>
      <c r="Z53" s="67"/>
      <c r="AA53" s="27"/>
      <c r="AB53" s="64"/>
      <c r="AC53" s="64"/>
      <c r="AD53" s="64"/>
    </row>
    <row r="54" spans="1:30" s="51" customFormat="1">
      <c r="A54" s="75">
        <v>28</v>
      </c>
      <c r="B54" s="74" t="s">
        <v>117</v>
      </c>
      <c r="C54" s="47" t="s">
        <v>51</v>
      </c>
      <c r="D54" s="47" t="s">
        <v>45</v>
      </c>
      <c r="E54" s="47" t="s">
        <v>47</v>
      </c>
      <c r="F54" s="132">
        <v>30</v>
      </c>
      <c r="G54" s="132">
        <v>30</v>
      </c>
      <c r="H54" s="132">
        <f t="shared" ref="H54:H55" si="7">25*I54</f>
        <v>75</v>
      </c>
      <c r="I54" s="133">
        <v>3</v>
      </c>
      <c r="J54" s="25"/>
      <c r="K54" s="67"/>
      <c r="L54" s="27"/>
      <c r="M54" s="25"/>
      <c r="N54" s="67"/>
      <c r="O54" s="27"/>
      <c r="P54" s="25"/>
      <c r="Q54" s="67"/>
      <c r="R54" s="27"/>
      <c r="S54" s="25"/>
      <c r="T54" s="69"/>
      <c r="U54" s="27"/>
      <c r="V54" s="25"/>
      <c r="W54" s="69">
        <v>30</v>
      </c>
      <c r="X54" s="27">
        <v>3</v>
      </c>
      <c r="Y54" s="25"/>
      <c r="Z54" s="69"/>
      <c r="AA54" s="27"/>
      <c r="AB54" s="64"/>
      <c r="AC54" s="64"/>
      <c r="AD54" s="64"/>
    </row>
    <row r="55" spans="1:30" s="51" customFormat="1">
      <c r="A55" s="75">
        <v>29</v>
      </c>
      <c r="B55" s="74" t="s">
        <v>115</v>
      </c>
      <c r="C55" s="47" t="s">
        <v>51</v>
      </c>
      <c r="D55" s="47" t="s">
        <v>45</v>
      </c>
      <c r="E55" s="47" t="s">
        <v>47</v>
      </c>
      <c r="F55" s="132">
        <v>30</v>
      </c>
      <c r="G55" s="132">
        <v>30</v>
      </c>
      <c r="H55" s="132">
        <f t="shared" si="7"/>
        <v>75</v>
      </c>
      <c r="I55" s="133">
        <v>3</v>
      </c>
      <c r="J55" s="25"/>
      <c r="K55" s="67"/>
      <c r="L55" s="27"/>
      <c r="M55" s="25"/>
      <c r="N55" s="67"/>
      <c r="O55" s="27"/>
      <c r="P55" s="25"/>
      <c r="Q55" s="67"/>
      <c r="R55" s="27"/>
      <c r="S55" s="25"/>
      <c r="T55" s="69"/>
      <c r="U55" s="27"/>
      <c r="V55" s="25"/>
      <c r="W55" s="67"/>
      <c r="X55" s="27"/>
      <c r="Y55" s="25"/>
      <c r="Z55" s="69">
        <v>30</v>
      </c>
      <c r="AA55" s="27">
        <v>3</v>
      </c>
      <c r="AB55" s="64"/>
      <c r="AC55" s="64"/>
      <c r="AD55" s="64"/>
    </row>
    <row r="56" spans="1:30" s="51" customFormat="1">
      <c r="A56" s="75">
        <v>30</v>
      </c>
      <c r="B56" s="74" t="s">
        <v>108</v>
      </c>
      <c r="C56" s="47" t="s">
        <v>51</v>
      </c>
      <c r="D56" s="47" t="s">
        <v>45</v>
      </c>
      <c r="E56" s="47" t="s">
        <v>47</v>
      </c>
      <c r="F56" s="132">
        <v>30</v>
      </c>
      <c r="G56" s="132">
        <v>30</v>
      </c>
      <c r="H56" s="132">
        <f t="shared" si="1"/>
        <v>75</v>
      </c>
      <c r="I56" s="133">
        <v>3</v>
      </c>
      <c r="J56" s="25"/>
      <c r="K56" s="67"/>
      <c r="L56" s="27"/>
      <c r="M56" s="25"/>
      <c r="N56" s="67"/>
      <c r="O56" s="27"/>
      <c r="P56" s="25"/>
      <c r="Q56" s="67"/>
      <c r="R56" s="27"/>
      <c r="S56" s="25"/>
      <c r="T56" s="67"/>
      <c r="U56" s="27"/>
      <c r="V56" s="25"/>
      <c r="W56" s="67"/>
      <c r="X56" s="27"/>
      <c r="Y56" s="25"/>
      <c r="Z56" s="69">
        <v>30</v>
      </c>
      <c r="AA56" s="27">
        <v>3</v>
      </c>
      <c r="AB56" s="64"/>
      <c r="AC56" s="64"/>
      <c r="AD56" s="64"/>
    </row>
    <row r="57" spans="1:30" s="51" customFormat="1">
      <c r="A57" s="75">
        <v>31</v>
      </c>
      <c r="B57" s="74" t="s">
        <v>113</v>
      </c>
      <c r="C57" s="47" t="s">
        <v>51</v>
      </c>
      <c r="D57" s="47" t="s">
        <v>45</v>
      </c>
      <c r="E57" s="47" t="s">
        <v>47</v>
      </c>
      <c r="F57" s="132">
        <v>30</v>
      </c>
      <c r="G57" s="132">
        <v>30</v>
      </c>
      <c r="H57" s="132">
        <f t="shared" si="1"/>
        <v>75</v>
      </c>
      <c r="I57" s="133">
        <v>3</v>
      </c>
      <c r="J57" s="25"/>
      <c r="K57" s="67"/>
      <c r="L57" s="27"/>
      <c r="M57" s="25"/>
      <c r="N57" s="67"/>
      <c r="O57" s="27"/>
      <c r="P57" s="25"/>
      <c r="Q57" s="67"/>
      <c r="R57" s="27"/>
      <c r="S57" s="25"/>
      <c r="T57" s="67"/>
      <c r="U57" s="27"/>
      <c r="V57" s="25"/>
      <c r="W57" s="67"/>
      <c r="X57" s="27"/>
      <c r="Y57" s="25"/>
      <c r="Z57" s="69">
        <v>30</v>
      </c>
      <c r="AA57" s="27">
        <v>3</v>
      </c>
      <c r="AB57" s="64"/>
      <c r="AC57" s="64"/>
      <c r="AD57" s="64"/>
    </row>
    <row r="58" spans="1:30" s="51" customFormat="1">
      <c r="A58" s="86" t="s">
        <v>78</v>
      </c>
      <c r="B58" s="86"/>
      <c r="C58" s="86"/>
      <c r="D58" s="86"/>
      <c r="E58" s="86"/>
      <c r="F58" s="46">
        <f t="shared" ref="F58:AA58" si="8">SUM(F59:F65)</f>
        <v>200</v>
      </c>
      <c r="G58" s="46">
        <f t="shared" si="8"/>
        <v>200</v>
      </c>
      <c r="H58" s="46">
        <f t="shared" si="8"/>
        <v>500</v>
      </c>
      <c r="I58" s="46">
        <f t="shared" si="8"/>
        <v>20</v>
      </c>
      <c r="J58" s="46">
        <f t="shared" si="8"/>
        <v>0</v>
      </c>
      <c r="K58" s="46">
        <f t="shared" si="8"/>
        <v>0</v>
      </c>
      <c r="L58" s="46">
        <f t="shared" si="8"/>
        <v>0</v>
      </c>
      <c r="M58" s="46">
        <f t="shared" si="8"/>
        <v>0</v>
      </c>
      <c r="N58" s="46">
        <f t="shared" si="8"/>
        <v>0</v>
      </c>
      <c r="O58" s="46">
        <f t="shared" si="8"/>
        <v>0</v>
      </c>
      <c r="P58" s="46">
        <f t="shared" si="8"/>
        <v>0</v>
      </c>
      <c r="Q58" s="46">
        <f t="shared" si="8"/>
        <v>0</v>
      </c>
      <c r="R58" s="46">
        <f t="shared" si="8"/>
        <v>0</v>
      </c>
      <c r="S58" s="46">
        <f t="shared" si="8"/>
        <v>0</v>
      </c>
      <c r="T58" s="46">
        <f t="shared" si="8"/>
        <v>60</v>
      </c>
      <c r="U58" s="46">
        <f t="shared" si="8"/>
        <v>6</v>
      </c>
      <c r="V58" s="46">
        <f t="shared" si="8"/>
        <v>0</v>
      </c>
      <c r="W58" s="46">
        <f t="shared" si="8"/>
        <v>80</v>
      </c>
      <c r="X58" s="46">
        <f t="shared" si="8"/>
        <v>8</v>
      </c>
      <c r="Y58" s="46">
        <f t="shared" si="8"/>
        <v>0</v>
      </c>
      <c r="Z58" s="46">
        <f t="shared" si="8"/>
        <v>60</v>
      </c>
      <c r="AA58" s="46">
        <f t="shared" si="8"/>
        <v>6</v>
      </c>
      <c r="AB58" s="64"/>
      <c r="AC58" s="64"/>
      <c r="AD58" s="64"/>
    </row>
    <row r="59" spans="1:30" s="51" customFormat="1">
      <c r="A59" s="75">
        <v>32</v>
      </c>
      <c r="B59" s="74" t="s">
        <v>79</v>
      </c>
      <c r="C59" s="47" t="s">
        <v>51</v>
      </c>
      <c r="D59" s="47" t="s">
        <v>45</v>
      </c>
      <c r="E59" s="47" t="s">
        <v>47</v>
      </c>
      <c r="F59" s="132">
        <v>30</v>
      </c>
      <c r="G59" s="132">
        <v>30</v>
      </c>
      <c r="H59" s="132">
        <f t="shared" si="1"/>
        <v>75</v>
      </c>
      <c r="I59" s="133">
        <v>3</v>
      </c>
      <c r="J59" s="25"/>
      <c r="K59" s="67"/>
      <c r="L59" s="27"/>
      <c r="M59" s="25"/>
      <c r="N59" s="67"/>
      <c r="O59" s="27"/>
      <c r="P59" s="25"/>
      <c r="Q59" s="67"/>
      <c r="R59" s="27"/>
      <c r="S59" s="25"/>
      <c r="T59" s="69">
        <v>30</v>
      </c>
      <c r="U59" s="27">
        <v>3</v>
      </c>
      <c r="V59" s="25"/>
      <c r="W59" s="67"/>
      <c r="X59" s="27"/>
      <c r="Y59" s="25"/>
      <c r="Z59" s="67"/>
      <c r="AA59" s="27"/>
      <c r="AB59" s="64"/>
      <c r="AC59" s="64"/>
      <c r="AD59" s="64"/>
    </row>
    <row r="60" spans="1:30" s="51" customFormat="1">
      <c r="A60" s="75">
        <v>33</v>
      </c>
      <c r="B60" s="68" t="s">
        <v>80</v>
      </c>
      <c r="C60" s="47" t="s">
        <v>51</v>
      </c>
      <c r="D60" s="47" t="s">
        <v>45</v>
      </c>
      <c r="E60" s="47" t="s">
        <v>47</v>
      </c>
      <c r="F60" s="132">
        <v>30</v>
      </c>
      <c r="G60" s="132">
        <v>30</v>
      </c>
      <c r="H60" s="132">
        <f t="shared" si="1"/>
        <v>75</v>
      </c>
      <c r="I60" s="133">
        <v>3</v>
      </c>
      <c r="J60" s="71"/>
      <c r="K60" s="69"/>
      <c r="L60" s="72"/>
      <c r="M60" s="71"/>
      <c r="N60" s="69"/>
      <c r="O60" s="72"/>
      <c r="P60" s="71"/>
      <c r="Q60" s="69"/>
      <c r="R60" s="70"/>
      <c r="S60" s="71"/>
      <c r="T60" s="69">
        <v>30</v>
      </c>
      <c r="U60" s="72">
        <v>3</v>
      </c>
      <c r="V60" s="73"/>
      <c r="W60" s="69"/>
      <c r="X60" s="70"/>
      <c r="Y60" s="71"/>
      <c r="Z60" s="69"/>
      <c r="AA60" s="72"/>
      <c r="AB60" s="64"/>
      <c r="AC60" s="64"/>
      <c r="AD60" s="64"/>
    </row>
    <row r="61" spans="1:30" s="51" customFormat="1">
      <c r="A61" s="75">
        <v>34</v>
      </c>
      <c r="B61" s="68" t="s">
        <v>110</v>
      </c>
      <c r="C61" s="47" t="s">
        <v>51</v>
      </c>
      <c r="D61" s="47" t="s">
        <v>45</v>
      </c>
      <c r="E61" s="47" t="s">
        <v>47</v>
      </c>
      <c r="F61" s="132">
        <v>30</v>
      </c>
      <c r="G61" s="132">
        <v>30</v>
      </c>
      <c r="H61" s="132">
        <f t="shared" si="1"/>
        <v>75</v>
      </c>
      <c r="I61" s="133">
        <v>3</v>
      </c>
      <c r="J61" s="25"/>
      <c r="K61" s="26"/>
      <c r="L61" s="27"/>
      <c r="M61" s="25"/>
      <c r="N61" s="26"/>
      <c r="O61" s="27"/>
      <c r="P61" s="38"/>
      <c r="Q61" s="39"/>
      <c r="R61" s="40"/>
      <c r="S61" s="85"/>
      <c r="T61" s="47"/>
      <c r="U61" s="82"/>
      <c r="V61" s="87"/>
      <c r="W61" s="47">
        <v>30</v>
      </c>
      <c r="X61" s="81">
        <v>3</v>
      </c>
      <c r="Y61" s="85"/>
      <c r="Z61" s="47"/>
      <c r="AA61" s="82"/>
      <c r="AB61" s="64"/>
      <c r="AC61" s="64"/>
      <c r="AD61" s="64"/>
    </row>
    <row r="62" spans="1:30" s="51" customFormat="1">
      <c r="A62" s="75">
        <v>35</v>
      </c>
      <c r="B62" s="52" t="s">
        <v>81</v>
      </c>
      <c r="C62" s="47" t="s">
        <v>51</v>
      </c>
      <c r="D62" s="47" t="s">
        <v>45</v>
      </c>
      <c r="E62" s="47" t="s">
        <v>47</v>
      </c>
      <c r="F62" s="132">
        <v>30</v>
      </c>
      <c r="G62" s="132">
        <v>30</v>
      </c>
      <c r="H62" s="132">
        <f t="shared" si="1"/>
        <v>75</v>
      </c>
      <c r="I62" s="133">
        <v>3</v>
      </c>
      <c r="J62" s="25"/>
      <c r="K62" s="26"/>
      <c r="L62" s="27"/>
      <c r="M62" s="25"/>
      <c r="N62" s="26"/>
      <c r="O62" s="27"/>
      <c r="P62" s="38"/>
      <c r="Q62" s="39"/>
      <c r="R62" s="40"/>
      <c r="S62" s="85"/>
      <c r="T62" s="47"/>
      <c r="U62" s="82"/>
      <c r="V62" s="87"/>
      <c r="W62" s="47">
        <v>30</v>
      </c>
      <c r="X62" s="81">
        <v>3</v>
      </c>
      <c r="Y62" s="85"/>
      <c r="Z62" s="47"/>
      <c r="AA62" s="82"/>
      <c r="AB62" s="64"/>
      <c r="AC62" s="64"/>
      <c r="AD62" s="64"/>
    </row>
    <row r="63" spans="1:30" s="51" customFormat="1">
      <c r="A63" s="75">
        <v>36</v>
      </c>
      <c r="B63" s="52" t="s">
        <v>82</v>
      </c>
      <c r="C63" s="47" t="s">
        <v>51</v>
      </c>
      <c r="D63" s="47" t="s">
        <v>45</v>
      </c>
      <c r="E63" s="47" t="s">
        <v>47</v>
      </c>
      <c r="F63" s="132">
        <v>20</v>
      </c>
      <c r="G63" s="132">
        <v>20</v>
      </c>
      <c r="H63" s="132">
        <f t="shared" si="1"/>
        <v>50</v>
      </c>
      <c r="I63" s="133">
        <v>2</v>
      </c>
      <c r="J63" s="25"/>
      <c r="K63" s="26"/>
      <c r="L63" s="27"/>
      <c r="M63" s="25"/>
      <c r="N63" s="26"/>
      <c r="O63" s="27"/>
      <c r="P63" s="38"/>
      <c r="Q63" s="39"/>
      <c r="R63" s="40"/>
      <c r="S63" s="85"/>
      <c r="T63" s="47"/>
      <c r="U63" s="82"/>
      <c r="V63" s="87"/>
      <c r="W63" s="69">
        <v>20</v>
      </c>
      <c r="X63" s="81">
        <v>2</v>
      </c>
      <c r="Y63" s="85"/>
      <c r="Z63" s="47"/>
      <c r="AA63" s="82"/>
      <c r="AB63" s="64"/>
      <c r="AC63" s="64"/>
      <c r="AD63" s="64"/>
    </row>
    <row r="64" spans="1:30" s="51" customFormat="1">
      <c r="A64" s="75">
        <v>37</v>
      </c>
      <c r="B64" s="68" t="s">
        <v>111</v>
      </c>
      <c r="C64" s="47" t="s">
        <v>51</v>
      </c>
      <c r="D64" s="47" t="s">
        <v>45</v>
      </c>
      <c r="E64" s="47" t="s">
        <v>47</v>
      </c>
      <c r="F64" s="132">
        <v>30</v>
      </c>
      <c r="G64" s="132">
        <v>30</v>
      </c>
      <c r="H64" s="132">
        <f t="shared" si="1"/>
        <v>75</v>
      </c>
      <c r="I64" s="133">
        <v>3</v>
      </c>
      <c r="J64" s="25"/>
      <c r="K64" s="26"/>
      <c r="L64" s="27"/>
      <c r="M64" s="25"/>
      <c r="N64" s="26"/>
      <c r="O64" s="27"/>
      <c r="P64" s="38"/>
      <c r="Q64" s="39"/>
      <c r="R64" s="40"/>
      <c r="S64" s="85"/>
      <c r="T64" s="47"/>
      <c r="U64" s="82"/>
      <c r="V64" s="87"/>
      <c r="W64" s="47"/>
      <c r="X64" s="81"/>
      <c r="Y64" s="85"/>
      <c r="Z64" s="47">
        <v>30</v>
      </c>
      <c r="AA64" s="82">
        <v>3</v>
      </c>
      <c r="AB64" s="64"/>
      <c r="AC64" s="64"/>
      <c r="AD64" s="64"/>
    </row>
    <row r="65" spans="1:74" s="51" customFormat="1">
      <c r="A65" s="75">
        <v>38</v>
      </c>
      <c r="B65" s="52" t="s">
        <v>83</v>
      </c>
      <c r="C65" s="47" t="s">
        <v>51</v>
      </c>
      <c r="D65" s="47" t="s">
        <v>45</v>
      </c>
      <c r="E65" s="47" t="s">
        <v>47</v>
      </c>
      <c r="F65" s="132">
        <v>30</v>
      </c>
      <c r="G65" s="132">
        <v>30</v>
      </c>
      <c r="H65" s="132">
        <f t="shared" si="1"/>
        <v>75</v>
      </c>
      <c r="I65" s="133">
        <v>3</v>
      </c>
      <c r="J65" s="25"/>
      <c r="K65" s="26"/>
      <c r="L65" s="27"/>
      <c r="M65" s="25"/>
      <c r="N65" s="26"/>
      <c r="O65" s="27"/>
      <c r="P65" s="38"/>
      <c r="Q65" s="39"/>
      <c r="R65" s="40"/>
      <c r="S65" s="85"/>
      <c r="T65" s="47"/>
      <c r="U65" s="82"/>
      <c r="V65" s="87"/>
      <c r="W65" s="47"/>
      <c r="X65" s="81"/>
      <c r="Y65" s="85"/>
      <c r="Z65" s="47">
        <v>30</v>
      </c>
      <c r="AA65" s="82">
        <v>3</v>
      </c>
      <c r="AB65" s="64"/>
      <c r="AC65" s="64"/>
      <c r="AD65" s="64"/>
    </row>
    <row r="66" spans="1:74" s="51" customFormat="1">
      <c r="A66" s="86" t="s">
        <v>84</v>
      </c>
      <c r="B66" s="86"/>
      <c r="C66" s="86"/>
      <c r="D66" s="86"/>
      <c r="E66" s="86"/>
      <c r="F66" s="46">
        <f t="shared" ref="F66:AA66" si="9">SUM(F67:F74)</f>
        <v>200</v>
      </c>
      <c r="G66" s="46">
        <f t="shared" si="9"/>
        <v>200</v>
      </c>
      <c r="H66" s="46">
        <f t="shared" si="9"/>
        <v>500</v>
      </c>
      <c r="I66" s="46">
        <f t="shared" si="9"/>
        <v>20</v>
      </c>
      <c r="J66" s="46">
        <f t="shared" si="9"/>
        <v>0</v>
      </c>
      <c r="K66" s="46">
        <f t="shared" si="9"/>
        <v>0</v>
      </c>
      <c r="L66" s="46">
        <f t="shared" si="9"/>
        <v>0</v>
      </c>
      <c r="M66" s="46">
        <f t="shared" si="9"/>
        <v>0</v>
      </c>
      <c r="N66" s="46">
        <f t="shared" si="9"/>
        <v>0</v>
      </c>
      <c r="O66" s="46">
        <f t="shared" si="9"/>
        <v>0</v>
      </c>
      <c r="P66" s="46">
        <f t="shared" si="9"/>
        <v>0</v>
      </c>
      <c r="Q66" s="46">
        <f t="shared" si="9"/>
        <v>0</v>
      </c>
      <c r="R66" s="46">
        <f t="shared" si="9"/>
        <v>0</v>
      </c>
      <c r="S66" s="46">
        <f t="shared" si="9"/>
        <v>0</v>
      </c>
      <c r="T66" s="46">
        <f t="shared" si="9"/>
        <v>60</v>
      </c>
      <c r="U66" s="46">
        <f t="shared" si="9"/>
        <v>6</v>
      </c>
      <c r="V66" s="46">
        <f>SUM(V67:V74)</f>
        <v>0</v>
      </c>
      <c r="W66" s="46">
        <f>SUM(W67:W74)</f>
        <v>80</v>
      </c>
      <c r="X66" s="46">
        <f>SUM(X67:X74)</f>
        <v>8</v>
      </c>
      <c r="Y66" s="46">
        <f t="shared" si="9"/>
        <v>0</v>
      </c>
      <c r="Z66" s="46">
        <f t="shared" si="9"/>
        <v>60</v>
      </c>
      <c r="AA66" s="46">
        <f t="shared" si="9"/>
        <v>6</v>
      </c>
      <c r="AB66" s="64"/>
      <c r="AC66" s="64"/>
      <c r="AD66" s="64"/>
    </row>
    <row r="67" spans="1:74" s="51" customFormat="1">
      <c r="A67" s="75">
        <v>39</v>
      </c>
      <c r="B67" s="74" t="s">
        <v>85</v>
      </c>
      <c r="C67" s="47" t="s">
        <v>51</v>
      </c>
      <c r="D67" s="47" t="s">
        <v>45</v>
      </c>
      <c r="E67" s="47" t="s">
        <v>47</v>
      </c>
      <c r="F67" s="132">
        <v>10</v>
      </c>
      <c r="G67" s="132">
        <v>10</v>
      </c>
      <c r="H67" s="132">
        <v>25</v>
      </c>
      <c r="I67" s="133">
        <v>1</v>
      </c>
      <c r="J67" s="25"/>
      <c r="K67" s="67"/>
      <c r="L67" s="27"/>
      <c r="M67" s="25"/>
      <c r="N67" s="67"/>
      <c r="O67" s="27"/>
      <c r="P67" s="25"/>
      <c r="Q67" s="67"/>
      <c r="R67" s="40"/>
      <c r="S67" s="96"/>
      <c r="T67" s="98"/>
      <c r="U67" s="40"/>
      <c r="V67" s="96"/>
      <c r="W67" s="69">
        <v>10</v>
      </c>
      <c r="X67" s="27">
        <v>1</v>
      </c>
      <c r="Y67" s="25"/>
      <c r="Z67" s="67"/>
      <c r="AA67" s="27"/>
      <c r="AB67" s="64"/>
      <c r="AC67" s="64"/>
      <c r="AD67" s="64"/>
    </row>
    <row r="68" spans="1:74" s="51" customFormat="1">
      <c r="A68" s="75">
        <v>40</v>
      </c>
      <c r="B68" s="52" t="s">
        <v>86</v>
      </c>
      <c r="C68" s="47" t="s">
        <v>51</v>
      </c>
      <c r="D68" s="47" t="s">
        <v>45</v>
      </c>
      <c r="E68" s="47" t="s">
        <v>47</v>
      </c>
      <c r="F68" s="132">
        <v>10</v>
      </c>
      <c r="G68" s="132">
        <v>10</v>
      </c>
      <c r="H68" s="132">
        <v>25</v>
      </c>
      <c r="I68" s="133">
        <v>1</v>
      </c>
      <c r="J68" s="25"/>
      <c r="K68" s="26"/>
      <c r="L68" s="27"/>
      <c r="M68" s="25"/>
      <c r="N68" s="26"/>
      <c r="O68" s="27"/>
      <c r="P68" s="38"/>
      <c r="Q68" s="39"/>
      <c r="R68" s="40"/>
      <c r="S68" s="96"/>
      <c r="T68" s="98"/>
      <c r="U68" s="40"/>
      <c r="V68" s="96"/>
      <c r="W68" s="69">
        <v>10</v>
      </c>
      <c r="X68" s="82">
        <v>1</v>
      </c>
      <c r="Y68" s="85"/>
      <c r="Z68" s="47"/>
      <c r="AA68" s="82"/>
      <c r="AB68" s="64"/>
      <c r="AC68" s="64"/>
      <c r="AD68" s="64"/>
    </row>
    <row r="69" spans="1:74" s="51" customFormat="1">
      <c r="A69" s="75">
        <v>41</v>
      </c>
      <c r="B69" s="68" t="s">
        <v>87</v>
      </c>
      <c r="C69" s="47" t="s">
        <v>51</v>
      </c>
      <c r="D69" s="47" t="s">
        <v>45</v>
      </c>
      <c r="E69" s="47" t="s">
        <v>47</v>
      </c>
      <c r="F69" s="132">
        <v>30</v>
      </c>
      <c r="G69" s="132">
        <v>30</v>
      </c>
      <c r="H69" s="132">
        <f t="shared" ref="H69:H74" si="10">25*I69</f>
        <v>75</v>
      </c>
      <c r="I69" s="133">
        <v>3</v>
      </c>
      <c r="J69" s="25"/>
      <c r="K69" s="26"/>
      <c r="L69" s="27"/>
      <c r="M69" s="25"/>
      <c r="N69" s="26"/>
      <c r="O69" s="27"/>
      <c r="P69" s="38"/>
      <c r="Q69" s="39"/>
      <c r="R69" s="40"/>
      <c r="S69" s="96"/>
      <c r="T69" s="47">
        <v>30</v>
      </c>
      <c r="U69" s="40">
        <v>3</v>
      </c>
      <c r="V69" s="96"/>
      <c r="W69" s="98"/>
      <c r="X69" s="94"/>
      <c r="Y69" s="96"/>
      <c r="Z69" s="47"/>
      <c r="AA69" s="82"/>
      <c r="AB69" s="64"/>
      <c r="AC69" s="64"/>
      <c r="AD69" s="64"/>
    </row>
    <row r="70" spans="1:74" s="51" customFormat="1">
      <c r="A70" s="75">
        <v>42</v>
      </c>
      <c r="B70" s="117" t="s">
        <v>116</v>
      </c>
      <c r="C70" s="47" t="s">
        <v>51</v>
      </c>
      <c r="D70" s="47" t="s">
        <v>45</v>
      </c>
      <c r="E70" s="47" t="s">
        <v>47</v>
      </c>
      <c r="F70" s="132">
        <v>30</v>
      </c>
      <c r="G70" s="132">
        <v>30</v>
      </c>
      <c r="H70" s="132">
        <v>75</v>
      </c>
      <c r="I70" s="133">
        <v>3</v>
      </c>
      <c r="J70" s="25"/>
      <c r="K70" s="26"/>
      <c r="L70" s="27"/>
      <c r="M70" s="25"/>
      <c r="N70" s="26"/>
      <c r="O70" s="27"/>
      <c r="P70" s="38"/>
      <c r="Q70" s="39"/>
      <c r="R70" s="40"/>
      <c r="S70" s="96"/>
      <c r="T70" s="47"/>
      <c r="U70" s="95"/>
      <c r="V70" s="97"/>
      <c r="W70" s="47">
        <v>30</v>
      </c>
      <c r="X70" s="81">
        <v>3</v>
      </c>
      <c r="Y70" s="85"/>
      <c r="Z70" s="47"/>
      <c r="AA70" s="82"/>
      <c r="AB70" s="64"/>
      <c r="AC70" s="64"/>
      <c r="AD70" s="64"/>
    </row>
    <row r="71" spans="1:74" s="51" customFormat="1">
      <c r="A71" s="75">
        <v>43</v>
      </c>
      <c r="B71" s="52" t="s">
        <v>88</v>
      </c>
      <c r="C71" s="47" t="s">
        <v>51</v>
      </c>
      <c r="D71" s="47" t="s">
        <v>45</v>
      </c>
      <c r="E71" s="47" t="s">
        <v>47</v>
      </c>
      <c r="F71" s="132">
        <v>30</v>
      </c>
      <c r="G71" s="132">
        <v>30</v>
      </c>
      <c r="H71" s="132">
        <f t="shared" si="10"/>
        <v>75</v>
      </c>
      <c r="I71" s="133">
        <v>3</v>
      </c>
      <c r="J71" s="25"/>
      <c r="K71" s="26"/>
      <c r="L71" s="27"/>
      <c r="M71" s="25"/>
      <c r="N71" s="26"/>
      <c r="O71" s="27"/>
      <c r="P71" s="38"/>
      <c r="Q71" s="39"/>
      <c r="R71" s="40"/>
      <c r="S71" s="85"/>
      <c r="T71" s="47">
        <v>30</v>
      </c>
      <c r="U71" s="82">
        <v>3</v>
      </c>
      <c r="Y71" s="85"/>
      <c r="Z71" s="47"/>
      <c r="AA71" s="82"/>
      <c r="AB71" s="64"/>
      <c r="AC71" s="64"/>
      <c r="AD71" s="64"/>
    </row>
    <row r="72" spans="1:74" s="51" customFormat="1">
      <c r="A72" s="75">
        <v>44</v>
      </c>
      <c r="B72" s="52" t="s">
        <v>106</v>
      </c>
      <c r="C72" s="47" t="s">
        <v>51</v>
      </c>
      <c r="D72" s="47" t="s">
        <v>45</v>
      </c>
      <c r="E72" s="47" t="s">
        <v>47</v>
      </c>
      <c r="F72" s="132">
        <v>30</v>
      </c>
      <c r="G72" s="132">
        <v>30</v>
      </c>
      <c r="H72" s="132">
        <f t="shared" si="10"/>
        <v>75</v>
      </c>
      <c r="I72" s="133">
        <v>3</v>
      </c>
      <c r="J72" s="25"/>
      <c r="K72" s="26"/>
      <c r="L72" s="27"/>
      <c r="M72" s="25"/>
      <c r="N72" s="26"/>
      <c r="O72" s="27"/>
      <c r="P72" s="38"/>
      <c r="Q72" s="39"/>
      <c r="R72" s="40"/>
      <c r="S72" s="85"/>
      <c r="T72" s="47"/>
      <c r="U72" s="82"/>
      <c r="V72" s="87"/>
      <c r="W72" s="47">
        <v>30</v>
      </c>
      <c r="X72" s="81">
        <v>3</v>
      </c>
      <c r="Y72" s="85"/>
      <c r="Z72" s="47"/>
      <c r="AA72" s="82"/>
      <c r="AB72" s="64"/>
      <c r="AC72" s="64"/>
      <c r="AD72" s="64"/>
    </row>
    <row r="73" spans="1:74" s="51" customFormat="1">
      <c r="A73" s="75">
        <v>45</v>
      </c>
      <c r="B73" s="52" t="s">
        <v>100</v>
      </c>
      <c r="C73" s="47" t="s">
        <v>51</v>
      </c>
      <c r="D73" s="47" t="s">
        <v>45</v>
      </c>
      <c r="E73" s="47" t="s">
        <v>47</v>
      </c>
      <c r="F73" s="132">
        <v>30</v>
      </c>
      <c r="G73" s="132">
        <v>30</v>
      </c>
      <c r="H73" s="132">
        <f t="shared" si="10"/>
        <v>75</v>
      </c>
      <c r="I73" s="133">
        <v>3</v>
      </c>
      <c r="J73" s="25"/>
      <c r="K73" s="26"/>
      <c r="L73" s="27"/>
      <c r="M73" s="25"/>
      <c r="N73" s="26"/>
      <c r="O73" s="27"/>
      <c r="P73" s="38"/>
      <c r="Q73" s="39"/>
      <c r="R73" s="40"/>
      <c r="S73" s="85"/>
      <c r="T73" s="47"/>
      <c r="U73" s="82"/>
      <c r="V73" s="87"/>
      <c r="W73" s="47"/>
      <c r="X73" s="81"/>
      <c r="Y73" s="85"/>
      <c r="Z73" s="47">
        <v>30</v>
      </c>
      <c r="AA73" s="82">
        <v>3</v>
      </c>
      <c r="AB73" s="64"/>
      <c r="AC73" s="64"/>
      <c r="AD73" s="64"/>
    </row>
    <row r="74" spans="1:74" s="51" customFormat="1">
      <c r="A74" s="75">
        <v>46</v>
      </c>
      <c r="B74" s="52" t="s">
        <v>105</v>
      </c>
      <c r="C74" s="47" t="s">
        <v>51</v>
      </c>
      <c r="D74" s="47" t="s">
        <v>45</v>
      </c>
      <c r="E74" s="47" t="s">
        <v>47</v>
      </c>
      <c r="F74" s="132">
        <v>30</v>
      </c>
      <c r="G74" s="132">
        <v>30</v>
      </c>
      <c r="H74" s="132">
        <f t="shared" si="10"/>
        <v>75</v>
      </c>
      <c r="I74" s="133">
        <v>3</v>
      </c>
      <c r="J74" s="25"/>
      <c r="K74" s="26"/>
      <c r="L74" s="27"/>
      <c r="M74" s="25"/>
      <c r="N74" s="26"/>
      <c r="O74" s="27"/>
      <c r="P74" s="38"/>
      <c r="Q74" s="39"/>
      <c r="R74" s="40"/>
      <c r="S74" s="85"/>
      <c r="T74" s="47"/>
      <c r="U74" s="82"/>
      <c r="V74" s="87"/>
      <c r="W74" s="47"/>
      <c r="X74" s="81"/>
      <c r="Y74" s="85"/>
      <c r="Z74" s="47">
        <v>30</v>
      </c>
      <c r="AA74" s="82">
        <v>3</v>
      </c>
      <c r="AB74" s="64"/>
      <c r="AC74" s="64"/>
      <c r="AD74" s="64"/>
    </row>
    <row r="75" spans="1:74" s="51" customFormat="1">
      <c r="A75" s="186" t="s">
        <v>89</v>
      </c>
      <c r="B75" s="186"/>
      <c r="C75" s="186"/>
      <c r="D75" s="186"/>
      <c r="E75" s="186"/>
      <c r="F75" s="46">
        <f t="shared" ref="F75:L75" si="11">SUM(F76:F84)</f>
        <v>354</v>
      </c>
      <c r="G75" s="46">
        <f t="shared" si="11"/>
        <v>354</v>
      </c>
      <c r="H75" s="46">
        <f t="shared" si="11"/>
        <v>875</v>
      </c>
      <c r="I75" s="46">
        <f t="shared" si="11"/>
        <v>35</v>
      </c>
      <c r="J75" s="46">
        <f t="shared" si="11"/>
        <v>0</v>
      </c>
      <c r="K75" s="46">
        <f t="shared" si="11"/>
        <v>105</v>
      </c>
      <c r="L75" s="46">
        <f t="shared" si="11"/>
        <v>9</v>
      </c>
      <c r="M75" s="46">
        <f t="shared" ref="M75:AA75" si="12">SUM(M78:M84)</f>
        <v>0</v>
      </c>
      <c r="N75" s="46">
        <f t="shared" si="12"/>
        <v>38</v>
      </c>
      <c r="O75" s="46">
        <f t="shared" si="12"/>
        <v>4</v>
      </c>
      <c r="P75" s="46">
        <f t="shared" si="12"/>
        <v>0</v>
      </c>
      <c r="Q75" s="46">
        <f t="shared" si="12"/>
        <v>38</v>
      </c>
      <c r="R75" s="46">
        <f t="shared" si="12"/>
        <v>4</v>
      </c>
      <c r="S75" s="46">
        <f t="shared" si="12"/>
        <v>0</v>
      </c>
      <c r="T75" s="46">
        <f t="shared" si="12"/>
        <v>68</v>
      </c>
      <c r="U75" s="46">
        <f t="shared" si="12"/>
        <v>7</v>
      </c>
      <c r="V75" s="46">
        <f t="shared" si="12"/>
        <v>0</v>
      </c>
      <c r="W75" s="46">
        <f t="shared" si="12"/>
        <v>60</v>
      </c>
      <c r="X75" s="46">
        <f t="shared" si="12"/>
        <v>7</v>
      </c>
      <c r="Y75" s="46">
        <f t="shared" si="12"/>
        <v>0</v>
      </c>
      <c r="Z75" s="46">
        <f t="shared" si="12"/>
        <v>30</v>
      </c>
      <c r="AA75" s="46">
        <f t="shared" si="12"/>
        <v>4</v>
      </c>
      <c r="AB75" s="64"/>
      <c r="AC75" s="64"/>
      <c r="AD75" s="64"/>
    </row>
    <row r="76" spans="1:74" s="126" customFormat="1">
      <c r="A76" s="75">
        <v>47</v>
      </c>
      <c r="B76" s="74" t="s">
        <v>122</v>
      </c>
      <c r="C76" s="69" t="s">
        <v>51</v>
      </c>
      <c r="D76" s="69" t="s">
        <v>52</v>
      </c>
      <c r="E76" s="69" t="s">
        <v>121</v>
      </c>
      <c r="F76" s="132">
        <v>15</v>
      </c>
      <c r="G76" s="132">
        <v>15</v>
      </c>
      <c r="H76" s="132">
        <v>25</v>
      </c>
      <c r="I76" s="133">
        <v>1</v>
      </c>
      <c r="J76" s="69"/>
      <c r="K76" s="69">
        <v>15</v>
      </c>
      <c r="L76" s="69">
        <v>1</v>
      </c>
      <c r="M76" s="125"/>
      <c r="N76" s="67"/>
      <c r="O76" s="124"/>
      <c r="P76" s="125"/>
      <c r="Q76" s="67"/>
      <c r="R76" s="124"/>
      <c r="S76" s="125"/>
      <c r="T76" s="67"/>
      <c r="U76" s="124"/>
      <c r="V76" s="125"/>
      <c r="W76" s="67"/>
      <c r="X76" s="124"/>
      <c r="Y76" s="125"/>
      <c r="Z76" s="67"/>
      <c r="AA76" s="124"/>
      <c r="AB76" s="128"/>
      <c r="AC76" s="128"/>
      <c r="AD76" s="128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</row>
    <row r="77" spans="1:74" s="51" customFormat="1">
      <c r="A77" s="75">
        <v>48</v>
      </c>
      <c r="B77" s="74" t="s">
        <v>123</v>
      </c>
      <c r="C77" s="69" t="s">
        <v>45</v>
      </c>
      <c r="D77" s="69" t="s">
        <v>52</v>
      </c>
      <c r="E77" s="69" t="s">
        <v>47</v>
      </c>
      <c r="F77" s="132">
        <v>15</v>
      </c>
      <c r="G77" s="132">
        <v>15</v>
      </c>
      <c r="H77" s="132">
        <v>25</v>
      </c>
      <c r="I77" s="133">
        <v>1</v>
      </c>
      <c r="J77" s="69"/>
      <c r="K77" s="69">
        <v>15</v>
      </c>
      <c r="L77" s="69">
        <v>1</v>
      </c>
      <c r="M77" s="125"/>
      <c r="N77" s="67"/>
      <c r="O77" s="124"/>
      <c r="P77" s="125"/>
      <c r="Q77" s="67"/>
      <c r="R77" s="124"/>
      <c r="S77" s="125"/>
      <c r="T77" s="67"/>
      <c r="U77" s="124"/>
      <c r="V77" s="125"/>
      <c r="W77" s="67"/>
      <c r="X77" s="124"/>
      <c r="Y77" s="125"/>
      <c r="Z77" s="67"/>
      <c r="AA77" s="124"/>
      <c r="AB77" s="64"/>
      <c r="AC77" s="64"/>
      <c r="AD77" s="64"/>
    </row>
    <row r="78" spans="1:74" s="51" customFormat="1" ht="15" customHeight="1">
      <c r="A78" s="75">
        <v>49</v>
      </c>
      <c r="B78" s="68" t="s">
        <v>90</v>
      </c>
      <c r="C78" s="69" t="s">
        <v>45</v>
      </c>
      <c r="D78" s="69" t="s">
        <v>45</v>
      </c>
      <c r="E78" s="69" t="s">
        <v>47</v>
      </c>
      <c r="F78" s="132">
        <v>30</v>
      </c>
      <c r="G78" s="132">
        <v>30</v>
      </c>
      <c r="H78" s="132">
        <f t="shared" ref="H78:H84" si="13">25*I78</f>
        <v>50</v>
      </c>
      <c r="I78" s="133">
        <v>2</v>
      </c>
      <c r="J78" s="71"/>
      <c r="K78" s="69">
        <v>15</v>
      </c>
      <c r="L78" s="72">
        <v>2</v>
      </c>
      <c r="M78" s="71"/>
      <c r="N78" s="69"/>
      <c r="O78" s="72"/>
      <c r="P78" s="129"/>
      <c r="Q78" s="130"/>
      <c r="R78" s="131"/>
      <c r="S78" s="71"/>
      <c r="T78" s="69"/>
      <c r="U78" s="72"/>
      <c r="V78" s="87"/>
      <c r="W78" s="47"/>
      <c r="X78" s="81"/>
      <c r="Y78" s="85"/>
      <c r="Z78" s="47"/>
      <c r="AA78" s="82"/>
      <c r="AB78" s="64"/>
      <c r="AC78" s="64"/>
      <c r="AD78" s="64"/>
    </row>
    <row r="79" spans="1:74" s="51" customFormat="1">
      <c r="A79" s="75">
        <v>50</v>
      </c>
      <c r="B79" s="68" t="s">
        <v>91</v>
      </c>
      <c r="C79" s="69" t="s">
        <v>45</v>
      </c>
      <c r="D79" s="69" t="s">
        <v>45</v>
      </c>
      <c r="E79" s="69" t="s">
        <v>47</v>
      </c>
      <c r="F79" s="132">
        <v>30</v>
      </c>
      <c r="G79" s="132">
        <v>30</v>
      </c>
      <c r="H79" s="132">
        <f t="shared" si="13"/>
        <v>75</v>
      </c>
      <c r="I79" s="133">
        <v>3</v>
      </c>
      <c r="J79" s="71"/>
      <c r="K79" s="69">
        <v>30</v>
      </c>
      <c r="L79" s="72">
        <v>3</v>
      </c>
      <c r="M79" s="71"/>
      <c r="N79" s="69"/>
      <c r="O79" s="72"/>
      <c r="P79" s="129"/>
      <c r="Q79" s="130"/>
      <c r="R79" s="131"/>
      <c r="S79" s="71"/>
      <c r="T79" s="69"/>
      <c r="U79" s="72"/>
      <c r="V79" s="87"/>
      <c r="W79" s="47"/>
      <c r="X79" s="81"/>
      <c r="Y79" s="85"/>
      <c r="Z79" s="47"/>
      <c r="AA79" s="82"/>
      <c r="AB79" s="64"/>
      <c r="AC79" s="64"/>
      <c r="AD79" s="64"/>
    </row>
    <row r="80" spans="1:74" s="51" customFormat="1">
      <c r="A80" s="75">
        <v>51</v>
      </c>
      <c r="B80" s="68" t="s">
        <v>92</v>
      </c>
      <c r="C80" s="69" t="s">
        <v>51</v>
      </c>
      <c r="D80" s="69" t="s">
        <v>52</v>
      </c>
      <c r="E80" s="69" t="s">
        <v>47</v>
      </c>
      <c r="F80" s="132">
        <v>24</v>
      </c>
      <c r="G80" s="132">
        <v>24</v>
      </c>
      <c r="H80" s="132">
        <f t="shared" si="13"/>
        <v>150</v>
      </c>
      <c r="I80" s="133">
        <v>6</v>
      </c>
      <c r="J80" s="71"/>
      <c r="K80" s="69"/>
      <c r="L80" s="72"/>
      <c r="M80" s="71"/>
      <c r="N80" s="69">
        <v>8</v>
      </c>
      <c r="O80" s="72">
        <v>2</v>
      </c>
      <c r="P80" s="71"/>
      <c r="Q80" s="69">
        <v>8</v>
      </c>
      <c r="R80" s="72">
        <v>2</v>
      </c>
      <c r="S80" s="129"/>
      <c r="T80" s="130">
        <v>8</v>
      </c>
      <c r="U80" s="131">
        <v>2</v>
      </c>
      <c r="V80" s="85"/>
      <c r="W80" s="47"/>
      <c r="X80" s="82"/>
      <c r="Y80" s="85"/>
      <c r="Z80" s="47"/>
      <c r="AA80" s="82"/>
      <c r="AB80" s="64"/>
      <c r="AC80" s="64"/>
      <c r="AD80" s="64"/>
    </row>
    <row r="81" spans="1:30" s="51" customFormat="1">
      <c r="A81" s="75">
        <v>52</v>
      </c>
      <c r="B81" s="68" t="s">
        <v>93</v>
      </c>
      <c r="C81" s="69" t="s">
        <v>45</v>
      </c>
      <c r="D81" s="69" t="s">
        <v>45</v>
      </c>
      <c r="E81" s="69" t="s">
        <v>47</v>
      </c>
      <c r="F81" s="132">
        <v>60</v>
      </c>
      <c r="G81" s="132">
        <v>60</v>
      </c>
      <c r="H81" s="132">
        <f t="shared" si="13"/>
        <v>200</v>
      </c>
      <c r="I81" s="133">
        <v>8</v>
      </c>
      <c r="J81" s="71"/>
      <c r="K81" s="69"/>
      <c r="L81" s="72"/>
      <c r="M81" s="71"/>
      <c r="N81" s="69"/>
      <c r="O81" s="72"/>
      <c r="P81" s="71"/>
      <c r="Q81" s="69"/>
      <c r="R81" s="70"/>
      <c r="S81" s="129"/>
      <c r="T81" s="130"/>
      <c r="U81" s="72"/>
      <c r="V81" s="87"/>
      <c r="W81" s="47">
        <v>30</v>
      </c>
      <c r="X81" s="81">
        <v>4</v>
      </c>
      <c r="Y81" s="85"/>
      <c r="Z81" s="47">
        <v>30</v>
      </c>
      <c r="AA81" s="82">
        <v>4</v>
      </c>
      <c r="AB81" s="64"/>
      <c r="AC81" s="64"/>
      <c r="AD81" s="64"/>
    </row>
    <row r="82" spans="1:30" s="51" customFormat="1">
      <c r="A82" s="75">
        <v>53</v>
      </c>
      <c r="B82" s="68" t="s">
        <v>114</v>
      </c>
      <c r="C82" s="69" t="s">
        <v>45</v>
      </c>
      <c r="D82" s="69" t="s">
        <v>52</v>
      </c>
      <c r="E82" s="69" t="s">
        <v>47</v>
      </c>
      <c r="F82" s="132">
        <v>30</v>
      </c>
      <c r="G82" s="132">
        <v>30</v>
      </c>
      <c r="H82" s="132">
        <f t="shared" si="13"/>
        <v>75</v>
      </c>
      <c r="I82" s="133">
        <v>3</v>
      </c>
      <c r="J82" s="71"/>
      <c r="K82" s="69"/>
      <c r="L82" s="72"/>
      <c r="M82" s="71"/>
      <c r="N82" s="69"/>
      <c r="O82" s="72"/>
      <c r="P82" s="71"/>
      <c r="Q82" s="69"/>
      <c r="R82" s="70"/>
      <c r="S82" s="129"/>
      <c r="T82" s="130">
        <v>30</v>
      </c>
      <c r="U82" s="72">
        <v>3</v>
      </c>
      <c r="V82" s="118"/>
      <c r="W82" s="119"/>
      <c r="X82" s="120"/>
      <c r="Y82" s="85"/>
      <c r="Z82" s="47"/>
      <c r="AA82" s="82"/>
      <c r="AB82" s="64"/>
      <c r="AC82" s="64"/>
      <c r="AD82" s="64"/>
    </row>
    <row r="83" spans="1:30" s="51" customFormat="1">
      <c r="A83" s="75">
        <v>54</v>
      </c>
      <c r="B83" s="52" t="s">
        <v>94</v>
      </c>
      <c r="C83" s="47" t="s">
        <v>45</v>
      </c>
      <c r="D83" s="47" t="s">
        <v>45</v>
      </c>
      <c r="E83" s="47" t="s">
        <v>47</v>
      </c>
      <c r="F83" s="132">
        <v>30</v>
      </c>
      <c r="G83" s="132">
        <v>30</v>
      </c>
      <c r="H83" s="132">
        <f t="shared" si="13"/>
        <v>75</v>
      </c>
      <c r="I83" s="133">
        <v>3</v>
      </c>
      <c r="J83" s="25"/>
      <c r="K83" s="26"/>
      <c r="L83" s="27"/>
      <c r="M83" s="25"/>
      <c r="N83" s="26"/>
      <c r="O83" s="27"/>
      <c r="P83" s="38"/>
      <c r="Q83" s="39"/>
      <c r="R83" s="40"/>
      <c r="S83" s="85"/>
      <c r="T83" s="47"/>
      <c r="U83" s="82"/>
      <c r="V83" s="87"/>
      <c r="W83" s="47">
        <v>30</v>
      </c>
      <c r="X83" s="81">
        <v>3</v>
      </c>
      <c r="Y83" s="85"/>
      <c r="Z83" s="47"/>
      <c r="AA83" s="82"/>
      <c r="AB83" s="64"/>
      <c r="AC83" s="64"/>
      <c r="AD83" s="64"/>
    </row>
    <row r="84" spans="1:30" s="51" customFormat="1">
      <c r="A84" s="75">
        <v>55</v>
      </c>
      <c r="B84" s="68" t="s">
        <v>104</v>
      </c>
      <c r="C84" s="47" t="s">
        <v>45</v>
      </c>
      <c r="D84" s="47" t="s">
        <v>45</v>
      </c>
      <c r="E84" s="47" t="s">
        <v>47</v>
      </c>
      <c r="F84" s="132">
        <v>120</v>
      </c>
      <c r="G84" s="132">
        <v>120</v>
      </c>
      <c r="H84" s="132">
        <f t="shared" si="13"/>
        <v>200</v>
      </c>
      <c r="I84" s="133">
        <v>8</v>
      </c>
      <c r="J84" s="25"/>
      <c r="K84" s="26">
        <v>30</v>
      </c>
      <c r="L84" s="27">
        <v>2</v>
      </c>
      <c r="M84" s="25"/>
      <c r="N84" s="26">
        <v>30</v>
      </c>
      <c r="O84" s="27">
        <v>2</v>
      </c>
      <c r="P84" s="38"/>
      <c r="Q84" s="39">
        <v>30</v>
      </c>
      <c r="R84" s="40">
        <v>2</v>
      </c>
      <c r="S84" s="85"/>
      <c r="T84" s="47">
        <v>30</v>
      </c>
      <c r="U84" s="82">
        <v>2</v>
      </c>
      <c r="V84" s="87"/>
      <c r="W84" s="47"/>
      <c r="X84" s="81"/>
      <c r="Y84" s="85"/>
      <c r="Z84" s="47"/>
      <c r="AA84" s="82"/>
      <c r="AB84" s="64"/>
      <c r="AC84" s="64"/>
      <c r="AD84" s="64"/>
    </row>
    <row r="85" spans="1:30" s="51" customFormat="1">
      <c r="A85" s="186" t="s">
        <v>95</v>
      </c>
      <c r="B85" s="186"/>
      <c r="C85" s="186"/>
      <c r="D85" s="186"/>
      <c r="E85" s="186"/>
      <c r="F85" s="46">
        <f>SUM(F86:F88)</f>
        <v>184</v>
      </c>
      <c r="G85" s="46">
        <f t="shared" ref="G85:AA85" si="14">SUM(G86:G88)</f>
        <v>184</v>
      </c>
      <c r="H85" s="46">
        <f t="shared" si="14"/>
        <v>289</v>
      </c>
      <c r="I85" s="46">
        <f t="shared" si="14"/>
        <v>9</v>
      </c>
      <c r="J85" s="46">
        <f t="shared" si="14"/>
        <v>0</v>
      </c>
      <c r="K85" s="46">
        <f t="shared" si="14"/>
        <v>64</v>
      </c>
      <c r="L85" s="46">
        <f t="shared" si="14"/>
        <v>2</v>
      </c>
      <c r="M85" s="46">
        <f t="shared" si="14"/>
        <v>0</v>
      </c>
      <c r="N85" s="46">
        <f t="shared" si="14"/>
        <v>60</v>
      </c>
      <c r="O85" s="46">
        <f t="shared" si="14"/>
        <v>2</v>
      </c>
      <c r="P85" s="46">
        <f t="shared" si="14"/>
        <v>0</v>
      </c>
      <c r="Q85" s="46">
        <f t="shared" si="14"/>
        <v>30</v>
      </c>
      <c r="R85" s="46">
        <f t="shared" si="14"/>
        <v>2</v>
      </c>
      <c r="S85" s="46">
        <f t="shared" si="14"/>
        <v>0</v>
      </c>
      <c r="T85" s="46">
        <f t="shared" si="14"/>
        <v>30</v>
      </c>
      <c r="U85" s="46">
        <f t="shared" si="14"/>
        <v>3</v>
      </c>
      <c r="V85" s="46">
        <f t="shared" si="14"/>
        <v>0</v>
      </c>
      <c r="W85" s="46">
        <f t="shared" si="14"/>
        <v>0</v>
      </c>
      <c r="X85" s="46">
        <f t="shared" si="14"/>
        <v>0</v>
      </c>
      <c r="Y85" s="46">
        <f t="shared" si="14"/>
        <v>0</v>
      </c>
      <c r="Z85" s="46">
        <f t="shared" si="14"/>
        <v>0</v>
      </c>
      <c r="AA85" s="46">
        <f t="shared" si="14"/>
        <v>0</v>
      </c>
      <c r="AB85" s="64"/>
      <c r="AC85" s="64"/>
      <c r="AD85" s="64"/>
    </row>
    <row r="86" spans="1:30" s="51" customFormat="1">
      <c r="A86" s="75">
        <v>56</v>
      </c>
      <c r="B86" s="52" t="s">
        <v>96</v>
      </c>
      <c r="C86" s="47" t="s">
        <v>45</v>
      </c>
      <c r="D86" s="47" t="s">
        <v>52</v>
      </c>
      <c r="E86" s="47"/>
      <c r="F86" s="132">
        <v>4</v>
      </c>
      <c r="G86" s="132">
        <v>4</v>
      </c>
      <c r="H86" s="132">
        <v>4</v>
      </c>
      <c r="I86" s="133">
        <v>0</v>
      </c>
      <c r="J86" s="25"/>
      <c r="K86" s="26">
        <v>4</v>
      </c>
      <c r="L86" s="27">
        <v>0</v>
      </c>
      <c r="M86" s="25"/>
      <c r="N86" s="26"/>
      <c r="O86" s="27"/>
      <c r="P86" s="38"/>
      <c r="Q86" s="39"/>
      <c r="R86" s="40"/>
      <c r="S86" s="85"/>
      <c r="T86" s="47"/>
      <c r="U86" s="82"/>
      <c r="V86" s="87"/>
      <c r="W86" s="47"/>
      <c r="X86" s="81"/>
      <c r="Y86" s="85"/>
      <c r="Z86" s="47"/>
      <c r="AA86" s="82"/>
      <c r="AB86" s="64"/>
      <c r="AC86" s="64"/>
      <c r="AD86" s="64"/>
    </row>
    <row r="87" spans="1:30" s="51" customFormat="1">
      <c r="A87" s="75">
        <v>57</v>
      </c>
      <c r="B87" s="52" t="s">
        <v>112</v>
      </c>
      <c r="C87" s="47" t="s">
        <v>51</v>
      </c>
      <c r="D87" s="47" t="s">
        <v>45</v>
      </c>
      <c r="E87" s="47" t="s">
        <v>99</v>
      </c>
      <c r="F87" s="132">
        <v>120</v>
      </c>
      <c r="G87" s="132">
        <v>120</v>
      </c>
      <c r="H87" s="132">
        <f>25*I87</f>
        <v>225</v>
      </c>
      <c r="I87" s="133">
        <v>9</v>
      </c>
      <c r="J87" s="25"/>
      <c r="K87" s="26">
        <v>30</v>
      </c>
      <c r="L87" s="27">
        <v>2</v>
      </c>
      <c r="M87" s="25"/>
      <c r="N87" s="26">
        <v>30</v>
      </c>
      <c r="O87" s="27">
        <v>2</v>
      </c>
      <c r="P87" s="38"/>
      <c r="Q87" s="39">
        <v>30</v>
      </c>
      <c r="R87" s="40">
        <v>2</v>
      </c>
      <c r="S87" s="85"/>
      <c r="T87" s="47">
        <v>30</v>
      </c>
      <c r="U87" s="82">
        <v>3</v>
      </c>
      <c r="V87" s="87"/>
      <c r="W87" s="47"/>
      <c r="X87" s="81"/>
      <c r="Y87" s="85"/>
      <c r="Z87" s="47"/>
      <c r="AA87" s="82"/>
      <c r="AB87" s="64"/>
      <c r="AC87" s="64"/>
      <c r="AD87" s="64"/>
    </row>
    <row r="88" spans="1:30" s="51" customFormat="1">
      <c r="A88" s="99">
        <v>58</v>
      </c>
      <c r="B88" s="100" t="s">
        <v>107</v>
      </c>
      <c r="C88" s="101" t="s">
        <v>45</v>
      </c>
      <c r="D88" s="101" t="s">
        <v>52</v>
      </c>
      <c r="E88" s="101"/>
      <c r="F88" s="134">
        <v>60</v>
      </c>
      <c r="G88" s="134">
        <v>60</v>
      </c>
      <c r="H88" s="134">
        <v>60</v>
      </c>
      <c r="I88" s="135">
        <v>0</v>
      </c>
      <c r="J88" s="102"/>
      <c r="K88" s="103">
        <v>30</v>
      </c>
      <c r="L88" s="104">
        <v>0</v>
      </c>
      <c r="M88" s="102"/>
      <c r="N88" s="103">
        <v>30</v>
      </c>
      <c r="O88" s="104">
        <v>0</v>
      </c>
      <c r="P88" s="105"/>
      <c r="Q88" s="106"/>
      <c r="R88" s="107"/>
      <c r="S88" s="108"/>
      <c r="T88" s="101"/>
      <c r="U88" s="109"/>
      <c r="V88" s="110"/>
      <c r="W88" s="101"/>
      <c r="X88" s="111"/>
      <c r="Y88" s="108"/>
      <c r="Z88" s="101"/>
      <c r="AA88" s="109"/>
      <c r="AB88" s="64"/>
      <c r="AC88" s="64"/>
      <c r="AD88" s="64"/>
    </row>
    <row r="89" spans="1:30" s="54" customFormat="1">
      <c r="A89" s="198" t="s">
        <v>97</v>
      </c>
      <c r="B89" s="198"/>
      <c r="C89" s="198"/>
      <c r="D89" s="198"/>
      <c r="E89" s="198"/>
      <c r="F89" s="112">
        <f t="shared" ref="F89:AA89" si="15">F85+F75+F51+F34+F29+F26+F22+F58</f>
        <v>1898</v>
      </c>
      <c r="G89" s="112">
        <f t="shared" si="15"/>
        <v>1373</v>
      </c>
      <c r="H89" s="112">
        <f t="shared" si="15"/>
        <v>4589</v>
      </c>
      <c r="I89" s="112">
        <f t="shared" si="15"/>
        <v>181</v>
      </c>
      <c r="J89" s="113">
        <f t="shared" si="15"/>
        <v>150</v>
      </c>
      <c r="K89" s="113">
        <f t="shared" si="15"/>
        <v>259</v>
      </c>
      <c r="L89" s="113">
        <f t="shared" si="15"/>
        <v>33</v>
      </c>
      <c r="M89" s="113">
        <f t="shared" si="15"/>
        <v>120</v>
      </c>
      <c r="N89" s="113">
        <f t="shared" si="15"/>
        <v>233</v>
      </c>
      <c r="O89" s="113">
        <f t="shared" si="15"/>
        <v>28</v>
      </c>
      <c r="P89" s="113">
        <f t="shared" si="15"/>
        <v>135</v>
      </c>
      <c r="Q89" s="113">
        <f t="shared" si="15"/>
        <v>188</v>
      </c>
      <c r="R89" s="113">
        <f t="shared" si="15"/>
        <v>30</v>
      </c>
      <c r="S89" s="113">
        <f t="shared" si="15"/>
        <v>60</v>
      </c>
      <c r="T89" s="113">
        <f t="shared" si="15"/>
        <v>248</v>
      </c>
      <c r="U89" s="113">
        <f t="shared" si="15"/>
        <v>30</v>
      </c>
      <c r="V89" s="113">
        <f t="shared" si="15"/>
        <v>0</v>
      </c>
      <c r="W89" s="113">
        <f t="shared" si="15"/>
        <v>260</v>
      </c>
      <c r="X89" s="113">
        <f t="shared" si="15"/>
        <v>29</v>
      </c>
      <c r="Y89" s="113">
        <f t="shared" si="15"/>
        <v>0</v>
      </c>
      <c r="Z89" s="113">
        <f t="shared" si="15"/>
        <v>230</v>
      </c>
      <c r="AA89" s="113">
        <f t="shared" si="15"/>
        <v>31</v>
      </c>
      <c r="AB89" s="113">
        <f>J89+M89+P89+S89+V89+Y89</f>
        <v>465</v>
      </c>
      <c r="AC89" s="113">
        <f>K89+N89+Q89+T89+W89+Z89</f>
        <v>1418</v>
      </c>
      <c r="AD89" s="113">
        <f>L89+O89+R89+U89+X89+AA89</f>
        <v>181</v>
      </c>
    </row>
    <row r="90" spans="1:30" s="54" customFormat="1">
      <c r="A90" s="196"/>
      <c r="B90" s="196"/>
      <c r="C90" s="39"/>
      <c r="D90" s="39"/>
      <c r="E90" s="39"/>
      <c r="F90" s="199" t="s">
        <v>98</v>
      </c>
      <c r="G90" s="199"/>
      <c r="H90" s="199"/>
      <c r="I90" s="199"/>
      <c r="J90" s="197">
        <f>J89+K89</f>
        <v>409</v>
      </c>
      <c r="K90" s="197"/>
      <c r="L90" s="39"/>
      <c r="M90" s="197">
        <f>M89+N89</f>
        <v>353</v>
      </c>
      <c r="N90" s="197"/>
      <c r="O90" s="39"/>
      <c r="P90" s="197">
        <f>P89+Q89</f>
        <v>323</v>
      </c>
      <c r="Q90" s="197"/>
      <c r="R90" s="39"/>
      <c r="S90" s="197">
        <f>S89+T89</f>
        <v>308</v>
      </c>
      <c r="T90" s="197"/>
      <c r="U90" s="39"/>
      <c r="V90" s="197">
        <f>V89+W89</f>
        <v>260</v>
      </c>
      <c r="W90" s="197"/>
      <c r="X90" s="39"/>
      <c r="Y90" s="197">
        <f>Y89+Z89</f>
        <v>230</v>
      </c>
      <c r="Z90" s="197"/>
      <c r="AA90" s="39"/>
      <c r="AB90" s="196">
        <f>J90+M90+P90+S90+V90+Y90</f>
        <v>1883</v>
      </c>
      <c r="AC90" s="196"/>
      <c r="AD90" s="52"/>
    </row>
    <row r="91" spans="1:30" s="54" customFormat="1">
      <c r="A91" s="55"/>
      <c r="B91" s="55"/>
      <c r="C91" s="55"/>
      <c r="D91" s="55"/>
      <c r="E91" s="56"/>
      <c r="F91" s="51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30" s="54" customFormat="1">
      <c r="A92" s="56"/>
      <c r="B92" s="57"/>
      <c r="C92" s="55"/>
      <c r="D92" s="55"/>
      <c r="E92" s="56"/>
      <c r="F92" s="51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30" s="54" customFormat="1">
      <c r="A93" s="56"/>
      <c r="B93" s="57"/>
      <c r="C93" s="55"/>
      <c r="D93" s="55"/>
      <c r="E93" s="56"/>
      <c r="F93" s="51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</row>
    <row r="94" spans="1:30" s="54" customFormat="1">
      <c r="A94" s="56"/>
      <c r="B94" s="57"/>
      <c r="C94" s="55"/>
      <c r="D94" s="55"/>
      <c r="E94" s="56"/>
      <c r="F94" s="51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</row>
    <row r="95" spans="1:30" s="54" customFormat="1">
      <c r="A95" s="56"/>
      <c r="B95" s="57"/>
      <c r="C95" s="55"/>
      <c r="D95" s="55"/>
      <c r="E95" s="56"/>
      <c r="F95" s="51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</row>
    <row r="96" spans="1:30" s="54" customFormat="1">
      <c r="A96" s="56"/>
      <c r="B96" s="57"/>
      <c r="C96" s="55"/>
      <c r="D96" s="55"/>
      <c r="E96" s="56"/>
      <c r="F96" s="51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</row>
    <row r="97" spans="1:33" s="54" customFormat="1">
      <c r="A97" s="56"/>
      <c r="B97" s="57"/>
      <c r="C97" s="57"/>
      <c r="D97" s="57"/>
      <c r="E97" s="56"/>
      <c r="F97" s="58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</row>
    <row r="98" spans="1:33" s="54" customFormat="1">
      <c r="A98" s="56"/>
      <c r="B98" s="57"/>
      <c r="C98" s="55"/>
      <c r="D98" s="55"/>
      <c r="E98" s="56"/>
      <c r="F98" s="51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</row>
    <row r="99" spans="1:33" s="54" customFormat="1">
      <c r="A99" s="56"/>
      <c r="B99" s="55"/>
      <c r="C99" s="55"/>
      <c r="D99" s="55"/>
      <c r="E99" s="56"/>
      <c r="F99" s="59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</row>
    <row r="100" spans="1:33" s="54" customFormat="1">
      <c r="A100" s="56"/>
      <c r="B100" s="57"/>
      <c r="C100" s="55"/>
      <c r="D100" s="55"/>
      <c r="E100" s="56"/>
      <c r="F100" s="51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</row>
    <row r="101" spans="1:33" s="54" customFormat="1">
      <c r="A101" s="56"/>
      <c r="B101" s="60"/>
      <c r="C101" s="55"/>
      <c r="D101" s="55"/>
      <c r="E101" s="56"/>
      <c r="F101" s="51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</row>
    <row r="102" spans="1:33" s="54" customFormat="1">
      <c r="A102" s="56"/>
      <c r="B102" s="57"/>
      <c r="C102" s="55"/>
      <c r="D102" s="55"/>
      <c r="E102" s="56"/>
      <c r="F102" s="51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1"/>
      <c r="AC102" s="61"/>
      <c r="AD102" s="61"/>
      <c r="AE102" s="61"/>
      <c r="AF102" s="61"/>
      <c r="AG102" s="61"/>
    </row>
    <row r="103" spans="1:33" s="51" customFormat="1">
      <c r="A103" s="56"/>
      <c r="B103" s="57"/>
      <c r="C103" s="55"/>
      <c r="D103" s="55"/>
      <c r="E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62"/>
      <c r="AC103" s="62"/>
      <c r="AD103" s="62"/>
      <c r="AE103" s="62"/>
      <c r="AF103" s="62"/>
      <c r="AG103" s="62"/>
    </row>
    <row r="104" spans="1:33" s="51" customFormat="1">
      <c r="A104" s="56"/>
      <c r="B104" s="60"/>
      <c r="C104" s="55"/>
      <c r="D104" s="55"/>
      <c r="E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62"/>
      <c r="AC104" s="62"/>
      <c r="AD104" s="62"/>
      <c r="AE104" s="62"/>
      <c r="AF104" s="62"/>
      <c r="AG104" s="62"/>
    </row>
    <row r="105" spans="1:33" s="51" customFormat="1">
      <c r="A105" s="56"/>
      <c r="B105" s="57"/>
      <c r="C105" s="57"/>
      <c r="D105" s="57"/>
      <c r="E105" s="56"/>
      <c r="F105" s="59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62"/>
      <c r="AC105" s="62"/>
      <c r="AD105" s="62"/>
      <c r="AE105" s="62"/>
      <c r="AF105" s="62"/>
      <c r="AG105" s="62"/>
    </row>
    <row r="106" spans="1:33" s="54" customFormat="1">
      <c r="A106" s="56"/>
      <c r="B106" s="55"/>
      <c r="C106" s="55"/>
      <c r="D106" s="55"/>
      <c r="E106" s="56"/>
      <c r="F106" s="59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1"/>
      <c r="AC106" s="61"/>
      <c r="AD106" s="61"/>
      <c r="AE106" s="61"/>
      <c r="AF106" s="61"/>
      <c r="AG106" s="61"/>
    </row>
    <row r="107" spans="1:33" s="54" customFormat="1">
      <c r="A107" s="56"/>
      <c r="B107" s="57"/>
      <c r="C107" s="57"/>
      <c r="D107" s="57"/>
      <c r="E107" s="56"/>
      <c r="F107" s="59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1"/>
      <c r="AC107" s="61"/>
      <c r="AD107" s="61"/>
      <c r="AE107" s="61"/>
      <c r="AF107" s="61"/>
      <c r="AG107" s="61"/>
    </row>
    <row r="108" spans="1:33" s="54" customFormat="1">
      <c r="A108" s="56"/>
      <c r="B108" s="55"/>
      <c r="C108" s="56"/>
      <c r="D108" s="56"/>
      <c r="E108" s="56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1"/>
      <c r="AC108" s="61"/>
      <c r="AD108" s="61"/>
      <c r="AE108" s="61"/>
      <c r="AF108" s="61"/>
      <c r="AG108" s="61"/>
    </row>
    <row r="109" spans="1:33" s="54" customFormat="1">
      <c r="A109" s="56"/>
      <c r="B109" s="55"/>
      <c r="C109" s="56"/>
      <c r="D109" s="56"/>
      <c r="E109" s="56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1"/>
      <c r="AC109" s="61"/>
      <c r="AD109" s="61"/>
      <c r="AE109" s="61"/>
      <c r="AF109" s="61"/>
      <c r="AG109" s="61"/>
    </row>
    <row r="110" spans="1:33" s="54" customFormat="1">
      <c r="A110" s="56"/>
      <c r="B110" s="63"/>
      <c r="C110" s="56"/>
      <c r="D110" s="56"/>
      <c r="E110" s="56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1"/>
      <c r="AC110" s="61"/>
      <c r="AD110" s="61"/>
      <c r="AE110" s="61"/>
      <c r="AF110" s="61"/>
      <c r="AG110" s="61"/>
    </row>
    <row r="111" spans="1:33" s="54" customFormat="1">
      <c r="A111" s="56"/>
      <c r="B111" s="55"/>
      <c r="C111" s="56"/>
      <c r="D111" s="56"/>
      <c r="E111" s="56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</row>
    <row r="112" spans="1:33" s="54" customFormat="1">
      <c r="A112" s="56"/>
      <c r="B112" s="55"/>
      <c r="C112" s="56"/>
      <c r="D112" s="56"/>
      <c r="E112" s="56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</row>
    <row r="113" spans="1:27" s="54" customFormat="1">
      <c r="A113" s="56"/>
      <c r="B113" s="55"/>
      <c r="C113" s="56"/>
      <c r="D113" s="56"/>
      <c r="E113" s="56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</row>
    <row r="114" spans="1:27" s="54" customFormat="1">
      <c r="A114" s="64"/>
      <c r="B114" s="51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</row>
    <row r="115" spans="1:27" s="54" customFormat="1">
      <c r="A115" s="64"/>
      <c r="B115" s="51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</row>
    <row r="116" spans="1:27" s="54" customFormat="1">
      <c r="A116" s="64"/>
      <c r="B116" s="5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</row>
    <row r="117" spans="1:27" s="54" customFormat="1">
      <c r="A117" s="64"/>
      <c r="B117" s="51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</row>
    <row r="118" spans="1:27" s="54" customFormat="1">
      <c r="A118" s="64"/>
      <c r="B118" s="51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</row>
    <row r="119" spans="1:27" s="54" customFormat="1">
      <c r="A119" s="64"/>
      <c r="B119" s="51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</row>
    <row r="120" spans="1:27" s="54" customFormat="1">
      <c r="A120" s="64"/>
      <c r="B120" s="51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</row>
    <row r="121" spans="1:27" s="54" customFormat="1">
      <c r="A121" s="64"/>
      <c r="B121" s="51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</row>
    <row r="122" spans="1:27" s="54" customFormat="1">
      <c r="A122" s="64"/>
      <c r="B122" s="51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</row>
    <row r="123" spans="1:27" s="54" customFormat="1">
      <c r="A123" s="64"/>
      <c r="B123" s="51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</row>
    <row r="124" spans="1:27" s="54" customFormat="1">
      <c r="A124" s="64"/>
      <c r="B124" s="51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</row>
    <row r="125" spans="1:27" s="54" customFormat="1">
      <c r="A125" s="64"/>
      <c r="B125" s="51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</row>
    <row r="126" spans="1:27" s="54" customFormat="1">
      <c r="A126" s="64"/>
      <c r="B126" s="51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</row>
    <row r="127" spans="1:27" s="54" customFormat="1">
      <c r="A127" s="64"/>
      <c r="B127" s="51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</row>
    <row r="128" spans="1:27" s="54" customFormat="1">
      <c r="A128" s="64"/>
      <c r="B128" s="51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</row>
    <row r="129" spans="1:27" s="54" customFormat="1">
      <c r="A129" s="64"/>
      <c r="B129" s="51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</row>
    <row r="130" spans="1:27" s="54" customFormat="1">
      <c r="A130" s="64"/>
      <c r="B130" s="51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</row>
    <row r="131" spans="1:27" s="54" customFormat="1">
      <c r="A131" s="64"/>
      <c r="B131" s="51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</row>
    <row r="132" spans="1:27" s="54" customFormat="1">
      <c r="A132" s="64"/>
      <c r="B132" s="51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</row>
    <row r="133" spans="1:27" s="54" customFormat="1">
      <c r="A133" s="64"/>
      <c r="B133" s="51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</row>
    <row r="134" spans="1:27" s="54" customFormat="1">
      <c r="A134" s="64"/>
      <c r="B134" s="51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</row>
    <row r="135" spans="1:27" s="54" customFormat="1">
      <c r="A135" s="64"/>
      <c r="B135" s="51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</row>
    <row r="136" spans="1:27" s="54" customFormat="1">
      <c r="A136" s="64"/>
      <c r="B136" s="51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</row>
    <row r="137" spans="1:27" s="54" customFormat="1">
      <c r="A137" s="64"/>
      <c r="B137" s="51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</row>
    <row r="138" spans="1:27" s="54" customFormat="1">
      <c r="A138" s="64"/>
      <c r="B138" s="51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</row>
    <row r="139" spans="1:27" s="54" customFormat="1">
      <c r="A139" s="64"/>
      <c r="B139" s="51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  <row r="140" spans="1:27" s="54" customFormat="1">
      <c r="A140" s="64"/>
      <c r="B140" s="51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</row>
    <row r="141" spans="1:27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0:27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0:27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0:27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0:27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0:27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0:27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0:27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0:27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0:27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0:27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0:27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0:27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0:27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0:27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0:27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0:27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0:27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0:27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0:27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0:27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0:27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0:27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0:27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0:27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0:27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0:27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0:27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0:27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0:27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0:27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0:27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0:27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0:27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0:27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0:27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0:27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0:27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0:27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0:27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0:27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0:27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0:27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0:27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0:27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0:27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0:27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0:27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0:27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0:27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0:27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0:27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0:27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0:27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0:27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0:27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0:27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0:27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0:27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0:27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0:27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0:27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0:27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0:27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0:27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0:27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0:27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0:27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0:27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0:27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0:27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0:27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0:27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0:27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0:27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0:27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0:27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0:27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0:27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0:27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0:27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0:27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0:27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0:27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0:27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0:27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0:27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0:27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0:27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0:27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0:27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0:27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0:27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0:27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0:27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0:27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0:27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0:27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0:27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0:27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0:27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0:27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0:27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0:27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0:27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0:27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0:27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0:27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0:27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0:27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0:27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0:27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0:27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0:27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0:27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0:27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0:27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0:27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0:27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0:27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0:27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0:27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0:27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0:27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0:27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0:27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0:27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0:27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0:27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0:27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0:27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0:27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0:27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0:27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0:27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0:27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0:27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0:27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0:27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0:27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0:27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0:27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0:27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0:27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0:27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0:27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0:27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0:27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0:27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0:27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0:27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0:27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0:27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0:27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0:27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0:27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0:27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0:27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0:27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0:27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0:27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0:27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0:27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0:27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</sheetData>
  <mergeCells count="82">
    <mergeCell ref="A75:E75"/>
    <mergeCell ref="A85:E85"/>
    <mergeCell ref="P90:Q90"/>
    <mergeCell ref="S90:T90"/>
    <mergeCell ref="A29:E29"/>
    <mergeCell ref="A34:E34"/>
    <mergeCell ref="S20:S21"/>
    <mergeCell ref="V20:V21"/>
    <mergeCell ref="O20:O21"/>
    <mergeCell ref="U20:U21"/>
    <mergeCell ref="A18:A21"/>
    <mergeCell ref="B18:B21"/>
    <mergeCell ref="J20:J21"/>
    <mergeCell ref="M20:M21"/>
    <mergeCell ref="L20:L21"/>
    <mergeCell ref="D18:D21"/>
    <mergeCell ref="AB90:AC90"/>
    <mergeCell ref="A90:B90"/>
    <mergeCell ref="Y90:Z90"/>
    <mergeCell ref="V90:W90"/>
    <mergeCell ref="A89:E89"/>
    <mergeCell ref="F90:I90"/>
    <mergeCell ref="J90:K90"/>
    <mergeCell ref="M90:N90"/>
    <mergeCell ref="V7:W7"/>
    <mergeCell ref="V8:W8"/>
    <mergeCell ref="V9:W9"/>
    <mergeCell ref="A51:E51"/>
    <mergeCell ref="C7:M7"/>
    <mergeCell ref="F19:F21"/>
    <mergeCell ref="F18:G18"/>
    <mergeCell ref="A7:B7"/>
    <mergeCell ref="G19:G21"/>
    <mergeCell ref="A26:E26"/>
    <mergeCell ref="O7:U7"/>
    <mergeCell ref="O8:U8"/>
    <mergeCell ref="V18:AA18"/>
    <mergeCell ref="J19:L19"/>
    <mergeCell ref="P18:U18"/>
    <mergeCell ref="M19:O19"/>
    <mergeCell ref="V10:W10"/>
    <mergeCell ref="C9:M9"/>
    <mergeCell ref="O9:U9"/>
    <mergeCell ref="O10:U10"/>
    <mergeCell ref="V19:X19"/>
    <mergeCell ref="S19:U19"/>
    <mergeCell ref="P19:R19"/>
    <mergeCell ref="C18:C21"/>
    <mergeCell ref="R20:R21"/>
    <mergeCell ref="H18:H21"/>
    <mergeCell ref="I18:I21"/>
    <mergeCell ref="C17:AA17"/>
    <mergeCell ref="E18:E21"/>
    <mergeCell ref="Y19:AA19"/>
    <mergeCell ref="Y20:Y21"/>
    <mergeCell ref="P20:P21"/>
    <mergeCell ref="A3:B3"/>
    <mergeCell ref="C3:M3"/>
    <mergeCell ref="A14:B14"/>
    <mergeCell ref="A22:E22"/>
    <mergeCell ref="J18:O18"/>
    <mergeCell ref="C11:M11"/>
    <mergeCell ref="C8:M8"/>
    <mergeCell ref="C10:M10"/>
    <mergeCell ref="A13:B13"/>
    <mergeCell ref="A16:B16"/>
    <mergeCell ref="A2:B2"/>
    <mergeCell ref="C2:M2"/>
    <mergeCell ref="X20:X21"/>
    <mergeCell ref="AA20:AA21"/>
    <mergeCell ref="A1:AA1"/>
    <mergeCell ref="A4:B4"/>
    <mergeCell ref="A5:B5"/>
    <mergeCell ref="A6:B6"/>
    <mergeCell ref="C4:M4"/>
    <mergeCell ref="A15:B15"/>
    <mergeCell ref="A8:B8"/>
    <mergeCell ref="A9:B9"/>
    <mergeCell ref="A10:B10"/>
    <mergeCell ref="A11:B11"/>
    <mergeCell ref="C5:M5"/>
    <mergeCell ref="C6:M6"/>
  </mergeCells>
  <phoneticPr fontId="2" type="noConversion"/>
  <pageMargins left="0.25" right="0.25" top="0.75" bottom="0.75" header="0.3" footer="0.3"/>
  <pageSetup paperSize="9" scale="49" fitToHeight="0" orientation="landscape" r:id="rId1"/>
  <rowBreaks count="2" manualBreakCount="2">
    <brk id="57" max="29" man="1"/>
    <brk id="90" max="3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D6C7F7F96B28478DB50A5FD0C951F4" ma:contentTypeVersion="4" ma:contentTypeDescription="Utwórz nowy dokument." ma:contentTypeScope="" ma:versionID="9d524bf520980d9be08a79141ebeaeb6">
  <xsd:schema xmlns:xsd="http://www.w3.org/2001/XMLSchema" xmlns:xs="http://www.w3.org/2001/XMLSchema" xmlns:p="http://schemas.microsoft.com/office/2006/metadata/properties" xmlns:ns2="49395574-7215-4398-8967-326ba6b06d9f" xmlns:ns3="64a66781-fa94-4013-bf4b-faa93b769d3d" targetNamespace="http://schemas.microsoft.com/office/2006/metadata/properties" ma:root="true" ma:fieldsID="8b3b67c018d5b2585d5b1bdbfb612707" ns2:_="" ns3:_="">
    <xsd:import namespace="49395574-7215-4398-8967-326ba6b06d9f"/>
    <xsd:import namespace="64a66781-fa94-4013-bf4b-faa93b769d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95574-7215-4398-8967-326ba6b06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66781-fa94-4013-bf4b-faa93b769d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5526D3-4582-4EF8-979E-7B969AE8C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95574-7215-4398-8967-326ba6b06d9f"/>
    <ds:schemaRef ds:uri="64a66781-fa94-4013-bf4b-faa93b769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F41FCE-25DD-48DF-AEF7-4D189DB5FD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EF9D4-F7DD-4B3F-A3F5-1EA79A23898B}">
  <ds:schemaRefs>
    <ds:schemaRef ds:uri="http://schemas.microsoft.com/office/2006/documentManagement/types"/>
    <ds:schemaRef ds:uri="http://schemas.microsoft.com/office/infopath/2007/PartnerControls"/>
    <ds:schemaRef ds:uri="64a66781-fa94-4013-bf4b-faa93b769d3d"/>
    <ds:schemaRef ds:uri="http://purl.org/dc/elements/1.1/"/>
    <ds:schemaRef ds:uri="http://schemas.microsoft.com/office/2006/metadata/properties"/>
    <ds:schemaRef ds:uri="49395574-7215-4398-8967-326ba6b06d9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Anna Misiniec</cp:lastModifiedBy>
  <cp:revision/>
  <cp:lastPrinted>2019-08-12T07:32:58Z</cp:lastPrinted>
  <dcterms:created xsi:type="dcterms:W3CDTF">2009-06-11T13:56:30Z</dcterms:created>
  <dcterms:modified xsi:type="dcterms:W3CDTF">2023-05-11T05:12:34Z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0x01010038D6C7F7F96B28478DB50A5FD0C951F4</vt:lpwstr>
  </property>
</Properties>
</file>